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80" windowHeight="8835"/>
  </bookViews>
  <sheets>
    <sheet name="S NJ&gt;ML" sheetId="5" r:id="rId1"/>
    <sheet name="S ML&gt;NJ" sheetId="8" r:id="rId2"/>
    <sheet name="N NJ&gt;ML" sheetId="9" r:id="rId3"/>
    <sheet name="N ML&gt;NJ" sheetId="10" r:id="rId4"/>
  </sheets>
  <definedNames>
    <definedName name="_xlnm.Print_Area" localSheetId="3">'N ML&gt;NJ'!$A$1:$AI$97</definedName>
    <definedName name="_xlnm.Print_Area" localSheetId="2">'N NJ&gt;ML'!$A$1:$AL$97</definedName>
    <definedName name="_xlnm.Print_Area" localSheetId="1">'S ML&gt;NJ'!$A$1:$AI$97</definedName>
    <definedName name="_xlnm.Print_Area" localSheetId="0">'S NJ&gt;ML'!$A$1:$AL$97</definedName>
    <definedName name="_xlnm.Print_Titles" localSheetId="3">'N ML&gt;NJ'!$1:$5</definedName>
    <definedName name="_xlnm.Print_Titles" localSheetId="2">'N NJ&gt;ML'!$1:$5</definedName>
    <definedName name="_xlnm.Print_Titles" localSheetId="1">'S ML&gt;NJ'!$1:$5</definedName>
    <definedName name="_xlnm.Print_Titles" localSheetId="0">'S NJ&gt;ML'!$1:$5</definedName>
  </definedNames>
  <calcPr calcId="144525"/>
</workbook>
</file>

<file path=xl/calcChain.xml><?xml version="1.0" encoding="utf-8"?>
<calcChain xmlns="http://schemas.openxmlformats.org/spreadsheetml/2006/main">
  <c r="AL97" i="10" l="1"/>
  <c r="AL96" i="10"/>
  <c r="AL95" i="10"/>
  <c r="AL94" i="10"/>
  <c r="AL93" i="10"/>
  <c r="AL92" i="10"/>
  <c r="AL91" i="10"/>
  <c r="AL90" i="10"/>
  <c r="AL89" i="10"/>
  <c r="AL88" i="10"/>
  <c r="AL87" i="10"/>
  <c r="AL86" i="10"/>
  <c r="AL85" i="10"/>
  <c r="AL84" i="10"/>
  <c r="AL83" i="10"/>
  <c r="AL82" i="10"/>
  <c r="AL81" i="10"/>
  <c r="AL80" i="10"/>
  <c r="AL79" i="10"/>
  <c r="AL78" i="10"/>
  <c r="AL77" i="10"/>
  <c r="AL76" i="10"/>
  <c r="AL75" i="10"/>
  <c r="AL74" i="10"/>
  <c r="AL73" i="10"/>
  <c r="AL72" i="10"/>
  <c r="AL71" i="10"/>
  <c r="AL70" i="10"/>
  <c r="AL69" i="10"/>
  <c r="AL68" i="10"/>
  <c r="AL67" i="10"/>
  <c r="AL66" i="10"/>
  <c r="AL65" i="10"/>
  <c r="AL64" i="10"/>
  <c r="AL63" i="10"/>
  <c r="AL62" i="10"/>
  <c r="AL61" i="10"/>
  <c r="AL60" i="10"/>
  <c r="AL59" i="10"/>
  <c r="AL58" i="10"/>
  <c r="AL57" i="10"/>
  <c r="AL56" i="10"/>
  <c r="AL55" i="10"/>
  <c r="AL54" i="10"/>
  <c r="AL53" i="10"/>
  <c r="AL52" i="10"/>
  <c r="AL51" i="10"/>
  <c r="AL50" i="10"/>
  <c r="AL49" i="10"/>
  <c r="AL48" i="10"/>
  <c r="AL47" i="10"/>
  <c r="AL46" i="10"/>
  <c r="AL45" i="10"/>
  <c r="AL44" i="10"/>
  <c r="AL43" i="10"/>
  <c r="AL42" i="10"/>
  <c r="AL41" i="10"/>
  <c r="AL40" i="10"/>
  <c r="AL39" i="10"/>
  <c r="AL38" i="10"/>
  <c r="AL37" i="10"/>
  <c r="AL36" i="10"/>
  <c r="AL35" i="10"/>
  <c r="AL34" i="10"/>
  <c r="AL33" i="10"/>
  <c r="AL32" i="10"/>
  <c r="AL31" i="10"/>
  <c r="AL30" i="10"/>
  <c r="AL29" i="10"/>
  <c r="AL28" i="10"/>
  <c r="AL27" i="10"/>
  <c r="AL26" i="10"/>
  <c r="AL25" i="10"/>
  <c r="AL24" i="10"/>
  <c r="AL23" i="10"/>
  <c r="AL22" i="10"/>
  <c r="AL21" i="10"/>
  <c r="AL20" i="10"/>
  <c r="AL19" i="10"/>
  <c r="AL18" i="10"/>
  <c r="AL17" i="10"/>
  <c r="AL16" i="10"/>
  <c r="AL15" i="10"/>
  <c r="AL14" i="10"/>
  <c r="AL13" i="10"/>
  <c r="AL12" i="10"/>
  <c r="AL11" i="10"/>
  <c r="AL10" i="10"/>
  <c r="AL9" i="10"/>
  <c r="AL8" i="10"/>
  <c r="AL98" i="10" s="1"/>
  <c r="AL7" i="10"/>
  <c r="AL6" i="10"/>
  <c r="AL9" i="8"/>
  <c r="AL10" i="8"/>
  <c r="AL11" i="8"/>
  <c r="AL12" i="8"/>
  <c r="AL13" i="8"/>
  <c r="AL14" i="8"/>
  <c r="AL15" i="8"/>
  <c r="AL16" i="8"/>
  <c r="AL17" i="8"/>
  <c r="AL18" i="8"/>
  <c r="AL19" i="8"/>
  <c r="AL20" i="8"/>
  <c r="AL21" i="8"/>
  <c r="AL22" i="8"/>
  <c r="AL23" i="8"/>
  <c r="AL24" i="8"/>
  <c r="AL25" i="8"/>
  <c r="AL26" i="8"/>
  <c r="AL27" i="8"/>
  <c r="AL28" i="8"/>
  <c r="AL29" i="8"/>
  <c r="AL30" i="8"/>
  <c r="AL31" i="8"/>
  <c r="AL32" i="8"/>
  <c r="AL33" i="8"/>
  <c r="AL34" i="8"/>
  <c r="AL35" i="8"/>
  <c r="AL36" i="8"/>
  <c r="AL37" i="8"/>
  <c r="AL38" i="8"/>
  <c r="AL39" i="8"/>
  <c r="AL40" i="8"/>
  <c r="AL41" i="8"/>
  <c r="AL42" i="8"/>
  <c r="AL43" i="8"/>
  <c r="AL44" i="8"/>
  <c r="AL45" i="8"/>
  <c r="AL46" i="8"/>
  <c r="AL47" i="8"/>
  <c r="AL48" i="8"/>
  <c r="AL49" i="8"/>
  <c r="AL50" i="8"/>
  <c r="AL51" i="8"/>
  <c r="AL52" i="8"/>
  <c r="AL53" i="8"/>
  <c r="AL54" i="8"/>
  <c r="AL55" i="8"/>
  <c r="AL56" i="8"/>
  <c r="AL57" i="8"/>
  <c r="AL58" i="8"/>
  <c r="AL59" i="8"/>
  <c r="AL60" i="8"/>
  <c r="AL61" i="8"/>
  <c r="AL62" i="8"/>
  <c r="AL63" i="8"/>
  <c r="AL64" i="8"/>
  <c r="AL65" i="8"/>
  <c r="AL66" i="8"/>
  <c r="AL67" i="8"/>
  <c r="AL68" i="8"/>
  <c r="AL69" i="8"/>
  <c r="AL70" i="8"/>
  <c r="AL71" i="8"/>
  <c r="AL72" i="8"/>
  <c r="AL73" i="8"/>
  <c r="AL74" i="8"/>
  <c r="AL75" i="8"/>
  <c r="AL76" i="8"/>
  <c r="AL77" i="8"/>
  <c r="AL78" i="8"/>
  <c r="AL79" i="8"/>
  <c r="AL80" i="8"/>
  <c r="AL81" i="8"/>
  <c r="AL82" i="8"/>
  <c r="AL83" i="8"/>
  <c r="AL84" i="8"/>
  <c r="AL85" i="8"/>
  <c r="AL86" i="8"/>
  <c r="AL87" i="8"/>
  <c r="AL88" i="8"/>
  <c r="AL89" i="8"/>
  <c r="AL90" i="8"/>
  <c r="AL91" i="8"/>
  <c r="AL92" i="8"/>
  <c r="AL93" i="8"/>
  <c r="AL94" i="8"/>
  <c r="AL95" i="8"/>
  <c r="AL96" i="8"/>
  <c r="AL97" i="8"/>
  <c r="AL6" i="8"/>
  <c r="AL7" i="8"/>
  <c r="AL8" i="8"/>
  <c r="AO97" i="9"/>
  <c r="AO96" i="9"/>
  <c r="AO95" i="9"/>
  <c r="AO94" i="9"/>
  <c r="AO93" i="9"/>
  <c r="AO92" i="9"/>
  <c r="AO91" i="9"/>
  <c r="AO90" i="9"/>
  <c r="AO89" i="9"/>
  <c r="AO88" i="9"/>
  <c r="AO87" i="9"/>
  <c r="AO86" i="9"/>
  <c r="AO85" i="9"/>
  <c r="AO84" i="9"/>
  <c r="AO83" i="9"/>
  <c r="AO82" i="9"/>
  <c r="AO81" i="9"/>
  <c r="AO80" i="9"/>
  <c r="AO79" i="9"/>
  <c r="AO78" i="9"/>
  <c r="AO77" i="9"/>
  <c r="AO76" i="9"/>
  <c r="AO75" i="9"/>
  <c r="AO74" i="9"/>
  <c r="AO73" i="9"/>
  <c r="AO72" i="9"/>
  <c r="AO71" i="9"/>
  <c r="AO70" i="9"/>
  <c r="AO69" i="9"/>
  <c r="AO68" i="9"/>
  <c r="AO67" i="9"/>
  <c r="AO66" i="9"/>
  <c r="AO65" i="9"/>
  <c r="AO64" i="9"/>
  <c r="AO63" i="9"/>
  <c r="AO62" i="9"/>
  <c r="AO61" i="9"/>
  <c r="AO60" i="9"/>
  <c r="AO59" i="9"/>
  <c r="AO58" i="9"/>
  <c r="AO57" i="9"/>
  <c r="AO56" i="9"/>
  <c r="AO55" i="9"/>
  <c r="AO54" i="9"/>
  <c r="AO53" i="9"/>
  <c r="AO52" i="9"/>
  <c r="AO51" i="9"/>
  <c r="AO50" i="9"/>
  <c r="AO49" i="9"/>
  <c r="AO48" i="9"/>
  <c r="AO47" i="9"/>
  <c r="AO46" i="9"/>
  <c r="AO45" i="9"/>
  <c r="AO44" i="9"/>
  <c r="AO43" i="9"/>
  <c r="AO42" i="9"/>
  <c r="AO41" i="9"/>
  <c r="AO40" i="9"/>
  <c r="AO39" i="9"/>
  <c r="AO38" i="9"/>
  <c r="AO37" i="9"/>
  <c r="AO36" i="9"/>
  <c r="AO35" i="9"/>
  <c r="AO34" i="9"/>
  <c r="AO33" i="9"/>
  <c r="AO32" i="9"/>
  <c r="AO31" i="9"/>
  <c r="AO30" i="9"/>
  <c r="AO29" i="9"/>
  <c r="AO28" i="9"/>
  <c r="AO27" i="9"/>
  <c r="AO26" i="9"/>
  <c r="AO25" i="9"/>
  <c r="AO24" i="9"/>
  <c r="AO23" i="9"/>
  <c r="AO22" i="9"/>
  <c r="AO21" i="9"/>
  <c r="AO20" i="9"/>
  <c r="AO19" i="9"/>
  <c r="AO18" i="9"/>
  <c r="AO17" i="9"/>
  <c r="AO16" i="9"/>
  <c r="AO15" i="9"/>
  <c r="AO14" i="9"/>
  <c r="AO13" i="9"/>
  <c r="AO12" i="9"/>
  <c r="AO11" i="9"/>
  <c r="AO10" i="9"/>
  <c r="AO9" i="9"/>
  <c r="AO8" i="9"/>
  <c r="AO98" i="9" s="1"/>
  <c r="AO7" i="9"/>
  <c r="AO6" i="9"/>
  <c r="AO98" i="5"/>
  <c r="AO7" i="5"/>
  <c r="AO8" i="5"/>
  <c r="AO9" i="5"/>
  <c r="AO10" i="5"/>
  <c r="AO11" i="5"/>
  <c r="AO12" i="5"/>
  <c r="AO13" i="5"/>
  <c r="AO14" i="5"/>
  <c r="AO15" i="5"/>
  <c r="AO16" i="5"/>
  <c r="AO17" i="5"/>
  <c r="AO18" i="5"/>
  <c r="AO19" i="5"/>
  <c r="AO20" i="5"/>
  <c r="AO21" i="5"/>
  <c r="AO22" i="5"/>
  <c r="AO23" i="5"/>
  <c r="AO24" i="5"/>
  <c r="AO25" i="5"/>
  <c r="AO26" i="5"/>
  <c r="AO27" i="5"/>
  <c r="AO28" i="5"/>
  <c r="AO29" i="5"/>
  <c r="AO30" i="5"/>
  <c r="AO31" i="5"/>
  <c r="AO32" i="5"/>
  <c r="AO33" i="5"/>
  <c r="AO34" i="5"/>
  <c r="AO35" i="5"/>
  <c r="AO36" i="5"/>
  <c r="AO37" i="5"/>
  <c r="AO38" i="5"/>
  <c r="AO39" i="5"/>
  <c r="AO40" i="5"/>
  <c r="AO41" i="5"/>
  <c r="AO42" i="5"/>
  <c r="AO43" i="5"/>
  <c r="AO44" i="5"/>
  <c r="AO45" i="5"/>
  <c r="AO46" i="5"/>
  <c r="AO47" i="5"/>
  <c r="AO48" i="5"/>
  <c r="AO49" i="5"/>
  <c r="AO50" i="5"/>
  <c r="AO51" i="5"/>
  <c r="AO52" i="5"/>
  <c r="AO53" i="5"/>
  <c r="AO54" i="5"/>
  <c r="AO55" i="5"/>
  <c r="AO56" i="5"/>
  <c r="AO57" i="5"/>
  <c r="AO58" i="5"/>
  <c r="AO59" i="5"/>
  <c r="AO60" i="5"/>
  <c r="AO61" i="5"/>
  <c r="AO62" i="5"/>
  <c r="AO63" i="5"/>
  <c r="AO64" i="5"/>
  <c r="AO65" i="5"/>
  <c r="AO66" i="5"/>
  <c r="AO67" i="5"/>
  <c r="AO68" i="5"/>
  <c r="AO69" i="5"/>
  <c r="AO70" i="5"/>
  <c r="AO71" i="5"/>
  <c r="AO72" i="5"/>
  <c r="AO73" i="5"/>
  <c r="AO74" i="5"/>
  <c r="AO75" i="5"/>
  <c r="AO76" i="5"/>
  <c r="AO77" i="5"/>
  <c r="AO78" i="5"/>
  <c r="AO79" i="5"/>
  <c r="AO80" i="5"/>
  <c r="AO81" i="5"/>
  <c r="AO82" i="5"/>
  <c r="AO83" i="5"/>
  <c r="AO84" i="5"/>
  <c r="AO85" i="5"/>
  <c r="AO86" i="5"/>
  <c r="AO87" i="5"/>
  <c r="AO88" i="5"/>
  <c r="AO89" i="5"/>
  <c r="AO90" i="5"/>
  <c r="AO91" i="5"/>
  <c r="AO92" i="5"/>
  <c r="AO93" i="5"/>
  <c r="AO94" i="5"/>
  <c r="AO95" i="5"/>
  <c r="AO96" i="5"/>
  <c r="AO97" i="5"/>
  <c r="AO6" i="5"/>
  <c r="AL98" i="8" l="1"/>
  <c r="AI73" i="10"/>
  <c r="AD80" i="5"/>
  <c r="AD62" i="5"/>
  <c r="AD32" i="5"/>
  <c r="AD44" i="5"/>
  <c r="U97" i="10"/>
  <c r="U96" i="10"/>
  <c r="U96" i="8"/>
  <c r="V96" i="8"/>
  <c r="U97" i="8"/>
  <c r="V97" i="8"/>
  <c r="W20" i="8"/>
  <c r="V14" i="8"/>
  <c r="U14" i="8"/>
  <c r="U20" i="8"/>
  <c r="AD14" i="5"/>
  <c r="AG97" i="10" l="1"/>
  <c r="AF97" i="10"/>
  <c r="AE97" i="10"/>
  <c r="AD97" i="10"/>
  <c r="AC97" i="10"/>
  <c r="AB97" i="10"/>
  <c r="AA97" i="10"/>
  <c r="Z97" i="10"/>
  <c r="Y97" i="10"/>
  <c r="X97" i="10"/>
  <c r="V97" i="10"/>
  <c r="T97" i="10"/>
  <c r="S97" i="10"/>
  <c r="R97" i="10"/>
  <c r="Q97" i="10"/>
  <c r="P97" i="10"/>
  <c r="O97" i="10"/>
  <c r="N97" i="10"/>
  <c r="M97" i="10"/>
  <c r="L97" i="10"/>
  <c r="K97" i="10"/>
  <c r="J97" i="10"/>
  <c r="I97" i="10"/>
  <c r="H97" i="10"/>
  <c r="G97" i="10"/>
  <c r="F97" i="10"/>
  <c r="E97" i="10"/>
  <c r="D97" i="10"/>
  <c r="C97" i="10"/>
  <c r="AH96" i="10"/>
  <c r="AG96" i="10"/>
  <c r="AF96" i="10"/>
  <c r="AE96" i="10"/>
  <c r="AD96" i="10"/>
  <c r="AC96" i="10"/>
  <c r="AB96" i="10"/>
  <c r="AA96" i="10"/>
  <c r="Z96" i="10"/>
  <c r="Y96" i="10"/>
  <c r="X96" i="10"/>
  <c r="W96" i="10"/>
  <c r="V96" i="10"/>
  <c r="T96" i="10"/>
  <c r="S96" i="10"/>
  <c r="R96" i="10"/>
  <c r="Q96" i="10"/>
  <c r="P96" i="10"/>
  <c r="O96" i="10"/>
  <c r="N96" i="10"/>
  <c r="M96" i="10"/>
  <c r="L96" i="10"/>
  <c r="K96" i="10"/>
  <c r="J96" i="10"/>
  <c r="H96" i="10"/>
  <c r="G96" i="10"/>
  <c r="F96" i="10"/>
  <c r="E96" i="10"/>
  <c r="D96" i="10"/>
  <c r="K92" i="10"/>
  <c r="L92" i="10" s="1"/>
  <c r="M92" i="10" s="1"/>
  <c r="N92" i="10" s="1"/>
  <c r="R92" i="10" s="1"/>
  <c r="S92" i="10" s="1"/>
  <c r="T92" i="10" s="1"/>
  <c r="C92" i="10"/>
  <c r="AI91" i="10"/>
  <c r="C86" i="10"/>
  <c r="D86" i="10" s="1"/>
  <c r="E86" i="10" s="1"/>
  <c r="F86" i="10" s="1"/>
  <c r="G86" i="10" s="1"/>
  <c r="H86" i="10" s="1"/>
  <c r="T86" i="10" s="1"/>
  <c r="AI85" i="10"/>
  <c r="K80" i="10"/>
  <c r="L80" i="10" s="1"/>
  <c r="M80" i="10" s="1"/>
  <c r="N80" i="10" s="1"/>
  <c r="R80" i="10" s="1"/>
  <c r="S80" i="10" s="1"/>
  <c r="T80" i="10" s="1"/>
  <c r="C80" i="10"/>
  <c r="AI79" i="10"/>
  <c r="C74" i="10"/>
  <c r="C68" i="10"/>
  <c r="D68" i="10" s="1"/>
  <c r="AI67" i="10"/>
  <c r="L62" i="10"/>
  <c r="M62" i="10" s="1"/>
  <c r="N62" i="10" s="1"/>
  <c r="R62" i="10" s="1"/>
  <c r="S62" i="10" s="1"/>
  <c r="T62" i="10" s="1"/>
  <c r="C62" i="10"/>
  <c r="AI61" i="10"/>
  <c r="C56" i="10"/>
  <c r="AI55" i="10"/>
  <c r="K50" i="10"/>
  <c r="L50" i="10" s="1"/>
  <c r="C50" i="10"/>
  <c r="AI49" i="10"/>
  <c r="K44" i="10"/>
  <c r="L44" i="10" s="1"/>
  <c r="C44" i="10"/>
  <c r="AI43" i="10"/>
  <c r="C38" i="10"/>
  <c r="D38" i="10" s="1"/>
  <c r="E38" i="10" s="1"/>
  <c r="F38" i="10" s="1"/>
  <c r="G38" i="10" s="1"/>
  <c r="H38" i="10" s="1"/>
  <c r="T38" i="10" s="1"/>
  <c r="AI37" i="10"/>
  <c r="K32" i="10"/>
  <c r="L32" i="10" s="1"/>
  <c r="M32" i="10" s="1"/>
  <c r="N32" i="10" s="1"/>
  <c r="R32" i="10" s="1"/>
  <c r="S32" i="10" s="1"/>
  <c r="T32" i="10" s="1"/>
  <c r="C32" i="10"/>
  <c r="AI31" i="10"/>
  <c r="D26" i="10"/>
  <c r="E26" i="10" s="1"/>
  <c r="F26" i="10" s="1"/>
  <c r="G26" i="10" s="1"/>
  <c r="H26" i="10" s="1"/>
  <c r="T26" i="10" s="1"/>
  <c r="U26" i="10" s="1"/>
  <c r="W26" i="10" s="1"/>
  <c r="C26" i="10"/>
  <c r="AI25" i="10"/>
  <c r="J20" i="10"/>
  <c r="K20" i="10" s="1"/>
  <c r="L20" i="10" s="1"/>
  <c r="M20" i="10" s="1"/>
  <c r="N20" i="10" s="1"/>
  <c r="R20" i="10" s="1"/>
  <c r="S20" i="10" s="1"/>
  <c r="T20" i="10" s="1"/>
  <c r="U20" i="10" s="1"/>
  <c r="W20" i="10" s="1"/>
  <c r="I20" i="10"/>
  <c r="C20" i="10"/>
  <c r="AI19" i="10"/>
  <c r="K14" i="10"/>
  <c r="L14" i="10" s="1"/>
  <c r="C14" i="10"/>
  <c r="AI13" i="10"/>
  <c r="C8" i="10"/>
  <c r="D8" i="10" s="1"/>
  <c r="E8" i="10" s="1"/>
  <c r="F8" i="10" s="1"/>
  <c r="G8" i="10" s="1"/>
  <c r="H8" i="10" s="1"/>
  <c r="T8" i="10" s="1"/>
  <c r="U8" i="10" s="1"/>
  <c r="W8" i="10" s="1"/>
  <c r="AI7" i="10"/>
  <c r="K92" i="8"/>
  <c r="K80" i="8"/>
  <c r="K62" i="8"/>
  <c r="K50" i="8"/>
  <c r="K44" i="8"/>
  <c r="K32" i="8"/>
  <c r="K14" i="8"/>
  <c r="C92" i="8"/>
  <c r="C80" i="8"/>
  <c r="C62" i="8"/>
  <c r="C50" i="8"/>
  <c r="C44" i="8"/>
  <c r="C32" i="8"/>
  <c r="C20" i="8"/>
  <c r="C97" i="8"/>
  <c r="AH96" i="8"/>
  <c r="E96" i="8"/>
  <c r="F96" i="8"/>
  <c r="G96" i="8"/>
  <c r="H96" i="8"/>
  <c r="J96" i="8"/>
  <c r="K96" i="8"/>
  <c r="L96" i="8"/>
  <c r="M96" i="8"/>
  <c r="N96" i="8"/>
  <c r="O96" i="8"/>
  <c r="P96" i="8"/>
  <c r="Q96" i="8"/>
  <c r="R96" i="8"/>
  <c r="S96" i="8"/>
  <c r="T96" i="8"/>
  <c r="W96" i="8"/>
  <c r="X96" i="8"/>
  <c r="Y96" i="8"/>
  <c r="Z96" i="8"/>
  <c r="AA96" i="8"/>
  <c r="AB96" i="8"/>
  <c r="AC96" i="8"/>
  <c r="AD96" i="8"/>
  <c r="AE96" i="8"/>
  <c r="AF96" i="8"/>
  <c r="AG96" i="8"/>
  <c r="E97" i="8"/>
  <c r="F97" i="8"/>
  <c r="G97" i="8"/>
  <c r="H97" i="8"/>
  <c r="I97" i="8"/>
  <c r="J97" i="8"/>
  <c r="K97" i="8"/>
  <c r="L97" i="8"/>
  <c r="M97" i="8"/>
  <c r="N97" i="8"/>
  <c r="O97" i="8"/>
  <c r="P97" i="8"/>
  <c r="Q97" i="8"/>
  <c r="R97" i="8"/>
  <c r="S97" i="8"/>
  <c r="T97" i="8"/>
  <c r="X97" i="8"/>
  <c r="Y97" i="8"/>
  <c r="Z97" i="8"/>
  <c r="AA97" i="8"/>
  <c r="AB97" i="8"/>
  <c r="AC97" i="8"/>
  <c r="AD97" i="8"/>
  <c r="AE97" i="8"/>
  <c r="AF97" i="8"/>
  <c r="AG97" i="8"/>
  <c r="D97" i="8"/>
  <c r="D96" i="8"/>
  <c r="AI91" i="8"/>
  <c r="D86" i="8"/>
  <c r="E86" i="8" s="1"/>
  <c r="F86" i="8" s="1"/>
  <c r="G86" i="8" s="1"/>
  <c r="H86" i="8" s="1"/>
  <c r="C86" i="8"/>
  <c r="AI85" i="8"/>
  <c r="AI79" i="8"/>
  <c r="C74" i="8"/>
  <c r="D74" i="8" s="1"/>
  <c r="E74" i="8" s="1"/>
  <c r="F74" i="8" s="1"/>
  <c r="G74" i="8" s="1"/>
  <c r="H74" i="8" s="1"/>
  <c r="AI73" i="8"/>
  <c r="D68" i="8"/>
  <c r="E68" i="8" s="1"/>
  <c r="F68" i="8" s="1"/>
  <c r="G68" i="8" s="1"/>
  <c r="H68" i="8" s="1"/>
  <c r="T68" i="8" s="1"/>
  <c r="U68" i="8" s="1"/>
  <c r="V68" i="8" s="1"/>
  <c r="AI67" i="8"/>
  <c r="AI61" i="8"/>
  <c r="C56" i="8"/>
  <c r="D56" i="8" s="1"/>
  <c r="AI55" i="8"/>
  <c r="L50" i="8"/>
  <c r="M50" i="8" s="1"/>
  <c r="N50" i="8" s="1"/>
  <c r="O50" i="8" s="1"/>
  <c r="P50" i="8" s="1"/>
  <c r="Q50" i="8" s="1"/>
  <c r="R50" i="8" s="1"/>
  <c r="S50" i="8" s="1"/>
  <c r="T50" i="8" s="1"/>
  <c r="AI49" i="8"/>
  <c r="L44" i="8"/>
  <c r="M44" i="8" s="1"/>
  <c r="N44" i="8" s="1"/>
  <c r="AI43" i="8"/>
  <c r="C38" i="8"/>
  <c r="D38" i="8" s="1"/>
  <c r="E38" i="8" s="1"/>
  <c r="F38" i="8" s="1"/>
  <c r="G38" i="8" s="1"/>
  <c r="H38" i="8" s="1"/>
  <c r="AI37" i="8"/>
  <c r="AI31" i="8"/>
  <c r="AI25" i="8"/>
  <c r="AI19" i="8"/>
  <c r="C14" i="8"/>
  <c r="L14" i="8" s="1"/>
  <c r="M14" i="8" s="1"/>
  <c r="N14" i="8" s="1"/>
  <c r="R14" i="8" s="1"/>
  <c r="AI13" i="8"/>
  <c r="C8" i="8"/>
  <c r="D8" i="8" s="1"/>
  <c r="E8" i="8" s="1"/>
  <c r="F8" i="8" s="1"/>
  <c r="G8" i="8" s="1"/>
  <c r="H8" i="8" s="1"/>
  <c r="T8" i="8" s="1"/>
  <c r="U8" i="8" s="1"/>
  <c r="W8" i="8" s="1"/>
  <c r="AI7" i="8"/>
  <c r="AI97" i="9"/>
  <c r="AH97" i="9"/>
  <c r="AG97" i="9"/>
  <c r="AF97" i="9"/>
  <c r="AE97" i="9"/>
  <c r="AD97" i="9"/>
  <c r="AC97" i="9"/>
  <c r="AB97" i="9"/>
  <c r="AA97" i="9"/>
  <c r="Z97" i="9"/>
  <c r="Y97" i="9"/>
  <c r="X97" i="9"/>
  <c r="V97" i="9"/>
  <c r="U97" i="9"/>
  <c r="T97" i="9"/>
  <c r="S97" i="9"/>
  <c r="R97" i="9"/>
  <c r="Q97" i="9"/>
  <c r="P97" i="9"/>
  <c r="O97" i="9"/>
  <c r="N97" i="9"/>
  <c r="M97" i="9"/>
  <c r="L97" i="9"/>
  <c r="K97" i="9"/>
  <c r="J97" i="9"/>
  <c r="I97" i="9"/>
  <c r="H97" i="9"/>
  <c r="G97" i="9"/>
  <c r="F97" i="9"/>
  <c r="E97" i="9"/>
  <c r="D97" i="9"/>
  <c r="C97" i="9"/>
  <c r="AK96" i="9"/>
  <c r="AJ96" i="9"/>
  <c r="AI96" i="9"/>
  <c r="AH96" i="9"/>
  <c r="AG96" i="9"/>
  <c r="AF96" i="9"/>
  <c r="AE96" i="9"/>
  <c r="AD96" i="9"/>
  <c r="AC96" i="9"/>
  <c r="AB96" i="9"/>
  <c r="AA96" i="9"/>
  <c r="Z96" i="9"/>
  <c r="Y96" i="9"/>
  <c r="X96" i="9"/>
  <c r="W96" i="9"/>
  <c r="V96" i="9"/>
  <c r="U96" i="9"/>
  <c r="T96" i="9"/>
  <c r="S96" i="9"/>
  <c r="R96" i="9"/>
  <c r="Q96" i="9"/>
  <c r="P96" i="9"/>
  <c r="O96" i="9"/>
  <c r="N96" i="9"/>
  <c r="M96" i="9"/>
  <c r="L96" i="9"/>
  <c r="K96" i="9"/>
  <c r="J96" i="9"/>
  <c r="I96" i="9"/>
  <c r="H96" i="9"/>
  <c r="G96" i="9"/>
  <c r="F96" i="9"/>
  <c r="E96" i="9"/>
  <c r="D96" i="9"/>
  <c r="D92" i="9"/>
  <c r="E92" i="9" s="1"/>
  <c r="F92" i="9" s="1"/>
  <c r="G92" i="9" s="1"/>
  <c r="H92" i="9" s="1"/>
  <c r="I92" i="9" s="1"/>
  <c r="J92" i="9" s="1"/>
  <c r="K92" i="9" s="1"/>
  <c r="L92" i="9" s="1"/>
  <c r="M92" i="9" s="1"/>
  <c r="N92" i="9" s="1"/>
  <c r="P92" i="9" s="1"/>
  <c r="Q92" i="9" s="1"/>
  <c r="R92" i="9" s="1"/>
  <c r="S92" i="9" s="1"/>
  <c r="AA92" i="9" s="1"/>
  <c r="AB92" i="9" s="1"/>
  <c r="AC92" i="9" s="1"/>
  <c r="AD92" i="9" s="1"/>
  <c r="AE92" i="9" s="1"/>
  <c r="AF92" i="9" s="1"/>
  <c r="AG92" i="9" s="1"/>
  <c r="AH92" i="9" s="1"/>
  <c r="AI92" i="9" s="1"/>
  <c r="AJ92" i="9" s="1"/>
  <c r="AL91" i="9"/>
  <c r="D86" i="9"/>
  <c r="E86" i="9" s="1"/>
  <c r="F86" i="9" s="1"/>
  <c r="G86" i="9" s="1"/>
  <c r="H86" i="9" s="1"/>
  <c r="I86" i="9" s="1"/>
  <c r="J86" i="9" s="1"/>
  <c r="K86" i="9" s="1"/>
  <c r="L86" i="9" s="1"/>
  <c r="M86" i="9" s="1"/>
  <c r="N86" i="9" s="1"/>
  <c r="P86" i="9" s="1"/>
  <c r="Q86" i="9" s="1"/>
  <c r="R86" i="9" s="1"/>
  <c r="S86" i="9" s="1"/>
  <c r="T86" i="9" s="1"/>
  <c r="U86" i="9" s="1"/>
  <c r="V86" i="9" s="1"/>
  <c r="W86" i="9" s="1"/>
  <c r="AL85" i="9"/>
  <c r="D80" i="9"/>
  <c r="E80" i="9" s="1"/>
  <c r="AL79" i="9"/>
  <c r="E74" i="9"/>
  <c r="F74" i="9" s="1"/>
  <c r="G74" i="9" s="1"/>
  <c r="H74" i="9" s="1"/>
  <c r="I74" i="9" s="1"/>
  <c r="J74" i="9" s="1"/>
  <c r="K74" i="9" s="1"/>
  <c r="L74" i="9" s="1"/>
  <c r="M74" i="9" s="1"/>
  <c r="N74" i="9" s="1"/>
  <c r="P74" i="9" s="1"/>
  <c r="Q74" i="9" s="1"/>
  <c r="R74" i="9" s="1"/>
  <c r="S74" i="9" s="1"/>
  <c r="T74" i="9" s="1"/>
  <c r="U74" i="9" s="1"/>
  <c r="V74" i="9" s="1"/>
  <c r="W74" i="9" s="1"/>
  <c r="D74" i="9"/>
  <c r="AL73" i="9"/>
  <c r="D68" i="9"/>
  <c r="E68" i="9" s="1"/>
  <c r="F68" i="9" s="1"/>
  <c r="G68" i="9" s="1"/>
  <c r="H68" i="9" s="1"/>
  <c r="I68" i="9" s="1"/>
  <c r="J68" i="9" s="1"/>
  <c r="K68" i="9" s="1"/>
  <c r="L68" i="9" s="1"/>
  <c r="M68" i="9" s="1"/>
  <c r="N68" i="9" s="1"/>
  <c r="P68" i="9" s="1"/>
  <c r="Q68" i="9" s="1"/>
  <c r="R68" i="9" s="1"/>
  <c r="S68" i="9" s="1"/>
  <c r="T68" i="9" s="1"/>
  <c r="U68" i="9" s="1"/>
  <c r="V68" i="9" s="1"/>
  <c r="W68" i="9" s="1"/>
  <c r="AL67" i="9"/>
  <c r="C62" i="9"/>
  <c r="D62" i="9" s="1"/>
  <c r="E62" i="9" s="1"/>
  <c r="AL61" i="9"/>
  <c r="D56" i="9"/>
  <c r="E56" i="9" s="1"/>
  <c r="F56" i="9" s="1"/>
  <c r="AL55" i="9"/>
  <c r="D50" i="9"/>
  <c r="E50" i="9" s="1"/>
  <c r="F50" i="9" s="1"/>
  <c r="G50" i="9" s="1"/>
  <c r="H50" i="9" s="1"/>
  <c r="I50" i="9" s="1"/>
  <c r="J50" i="9" s="1"/>
  <c r="K50" i="9" s="1"/>
  <c r="L50" i="9" s="1"/>
  <c r="M50" i="9" s="1"/>
  <c r="N50" i="9" s="1"/>
  <c r="P50" i="9" s="1"/>
  <c r="Q50" i="9" s="1"/>
  <c r="R50" i="9" s="1"/>
  <c r="S50" i="9" s="1"/>
  <c r="AA50" i="9" s="1"/>
  <c r="AB50" i="9" s="1"/>
  <c r="AC50" i="9" s="1"/>
  <c r="AD50" i="9" s="1"/>
  <c r="AL49" i="9"/>
  <c r="D44" i="9"/>
  <c r="E44" i="9" s="1"/>
  <c r="F44" i="9" s="1"/>
  <c r="G44" i="9" s="1"/>
  <c r="H44" i="9" s="1"/>
  <c r="I44" i="9" s="1"/>
  <c r="J44" i="9" s="1"/>
  <c r="K44" i="9" s="1"/>
  <c r="L44" i="9" s="1"/>
  <c r="M44" i="9" s="1"/>
  <c r="N44" i="9" s="1"/>
  <c r="P44" i="9" s="1"/>
  <c r="Q44" i="9" s="1"/>
  <c r="R44" i="9" s="1"/>
  <c r="S44" i="9" s="1"/>
  <c r="X44" i="9" s="1"/>
  <c r="Y44" i="9" s="1"/>
  <c r="Z44" i="9" s="1"/>
  <c r="AA44" i="9" s="1"/>
  <c r="AB44" i="9" s="1"/>
  <c r="AC44" i="9" s="1"/>
  <c r="AD44" i="9" s="1"/>
  <c r="AL43" i="9"/>
  <c r="D38" i="9"/>
  <c r="E38" i="9" s="1"/>
  <c r="AL37" i="9"/>
  <c r="O32" i="9"/>
  <c r="P32" i="9" s="1"/>
  <c r="Q32" i="9" s="1"/>
  <c r="R32" i="9" s="1"/>
  <c r="S32" i="9" s="1"/>
  <c r="AA32" i="9" s="1"/>
  <c r="AB32" i="9" s="1"/>
  <c r="AC32" i="9" s="1"/>
  <c r="AD32" i="9" s="1"/>
  <c r="C32" i="9"/>
  <c r="AM32" i="9" s="1"/>
  <c r="AL31" i="9"/>
  <c r="P26" i="9"/>
  <c r="Q26" i="9" s="1"/>
  <c r="R26" i="9" s="1"/>
  <c r="S26" i="9" s="1"/>
  <c r="T26" i="9" s="1"/>
  <c r="U26" i="9" s="1"/>
  <c r="V26" i="9" s="1"/>
  <c r="W26" i="9" s="1"/>
  <c r="C26" i="9"/>
  <c r="AL25" i="9"/>
  <c r="D20" i="9"/>
  <c r="E20" i="9" s="1"/>
  <c r="F20" i="9" s="1"/>
  <c r="G20" i="9" s="1"/>
  <c r="H20" i="9" s="1"/>
  <c r="I20" i="9" s="1"/>
  <c r="J20" i="9" s="1"/>
  <c r="K20" i="9" s="1"/>
  <c r="L20" i="9" s="1"/>
  <c r="M20" i="9" s="1"/>
  <c r="N20" i="9" s="1"/>
  <c r="P20" i="9" s="1"/>
  <c r="Q20" i="9" s="1"/>
  <c r="R20" i="9" s="1"/>
  <c r="S20" i="9" s="1"/>
  <c r="AA20" i="9" s="1"/>
  <c r="AB20" i="9" s="1"/>
  <c r="AC20" i="9" s="1"/>
  <c r="AD20" i="9" s="1"/>
  <c r="AK20" i="9" s="1"/>
  <c r="AL19" i="9"/>
  <c r="O14" i="9"/>
  <c r="P14" i="9" s="1"/>
  <c r="Q14" i="9" s="1"/>
  <c r="R14" i="9" s="1"/>
  <c r="S14" i="9" s="1"/>
  <c r="AA14" i="9" s="1"/>
  <c r="AB14" i="9" s="1"/>
  <c r="AC14" i="9" s="1"/>
  <c r="AD14" i="9" s="1"/>
  <c r="C14" i="9"/>
  <c r="AL13" i="9"/>
  <c r="C8" i="9"/>
  <c r="J8" i="9" s="1"/>
  <c r="AL7" i="9"/>
  <c r="AK96" i="5"/>
  <c r="E96" i="5"/>
  <c r="F96" i="5"/>
  <c r="G96" i="5"/>
  <c r="H96" i="5"/>
  <c r="I96" i="5"/>
  <c r="J96" i="5"/>
  <c r="K96" i="5"/>
  <c r="L96" i="5"/>
  <c r="M96" i="5"/>
  <c r="N96" i="5"/>
  <c r="O96" i="5"/>
  <c r="P96" i="5"/>
  <c r="Q96" i="5"/>
  <c r="R96" i="5"/>
  <c r="S96" i="5"/>
  <c r="T96" i="5"/>
  <c r="U96" i="5"/>
  <c r="V96" i="5"/>
  <c r="W96" i="5"/>
  <c r="X96" i="5"/>
  <c r="Y96" i="5"/>
  <c r="Z96" i="5"/>
  <c r="AA96" i="5"/>
  <c r="AB96" i="5"/>
  <c r="AC96" i="5"/>
  <c r="AD96" i="5"/>
  <c r="AE96" i="5"/>
  <c r="AF96" i="5"/>
  <c r="AG96" i="5"/>
  <c r="AH96" i="5"/>
  <c r="AI96" i="5"/>
  <c r="AJ96" i="5"/>
  <c r="E97" i="5"/>
  <c r="F97" i="5"/>
  <c r="G97" i="5"/>
  <c r="H97" i="5"/>
  <c r="I97" i="5"/>
  <c r="J97" i="5"/>
  <c r="K97" i="5"/>
  <c r="L97" i="5"/>
  <c r="M97" i="5"/>
  <c r="N97" i="5"/>
  <c r="O97" i="5"/>
  <c r="P97" i="5"/>
  <c r="Q97" i="5"/>
  <c r="R97" i="5"/>
  <c r="S97" i="5"/>
  <c r="T97" i="5"/>
  <c r="U97" i="5"/>
  <c r="V97" i="5"/>
  <c r="X97" i="5"/>
  <c r="Y97" i="5"/>
  <c r="Z97" i="5"/>
  <c r="AA97" i="5"/>
  <c r="AB97" i="5"/>
  <c r="AC97" i="5"/>
  <c r="AD97" i="5"/>
  <c r="AE97" i="5"/>
  <c r="AF97" i="5"/>
  <c r="AG97" i="5"/>
  <c r="AH97" i="5"/>
  <c r="AI97" i="5"/>
  <c r="D97" i="5"/>
  <c r="C97" i="5"/>
  <c r="D96" i="5"/>
  <c r="D92" i="5"/>
  <c r="D86" i="5"/>
  <c r="E86" i="5" s="1"/>
  <c r="D80" i="5"/>
  <c r="D74" i="5"/>
  <c r="E74" i="5" s="1"/>
  <c r="F74" i="5" s="1"/>
  <c r="G74" i="5" s="1"/>
  <c r="H74" i="5" s="1"/>
  <c r="I74" i="5" s="1"/>
  <c r="J74" i="5" s="1"/>
  <c r="K74" i="5" s="1"/>
  <c r="L74" i="5" s="1"/>
  <c r="M74" i="5" s="1"/>
  <c r="N74" i="5" s="1"/>
  <c r="P74" i="5" s="1"/>
  <c r="D68" i="5"/>
  <c r="D56" i="5"/>
  <c r="E56" i="5" s="1"/>
  <c r="F56" i="5" s="1"/>
  <c r="G56" i="5" s="1"/>
  <c r="H56" i="5" s="1"/>
  <c r="I56" i="5" s="1"/>
  <c r="J56" i="5" s="1"/>
  <c r="K56" i="5" s="1"/>
  <c r="L56" i="5" s="1"/>
  <c r="M56" i="5" s="1"/>
  <c r="N56" i="5" s="1"/>
  <c r="P56" i="5" s="1"/>
  <c r="D50" i="5"/>
  <c r="D44" i="5"/>
  <c r="D38" i="5"/>
  <c r="E38" i="5" s="1"/>
  <c r="F38" i="5" s="1"/>
  <c r="G38" i="5" s="1"/>
  <c r="H38" i="5" s="1"/>
  <c r="I38" i="5" s="1"/>
  <c r="J38" i="5" s="1"/>
  <c r="K38" i="5" s="1"/>
  <c r="L38" i="5" s="1"/>
  <c r="M38" i="5" s="1"/>
  <c r="N38" i="5" s="1"/>
  <c r="P38" i="5" s="1"/>
  <c r="D20" i="5"/>
  <c r="C8" i="5"/>
  <c r="J8" i="5" s="1"/>
  <c r="O32" i="5"/>
  <c r="C32" i="5"/>
  <c r="O26" i="5"/>
  <c r="C26" i="5"/>
  <c r="O14" i="5"/>
  <c r="C62" i="5"/>
  <c r="D62" i="5" s="1"/>
  <c r="AL91" i="5"/>
  <c r="AL85" i="5"/>
  <c r="AL79" i="5"/>
  <c r="AL73" i="5"/>
  <c r="AL67" i="5"/>
  <c r="AL61" i="5"/>
  <c r="AL55" i="5"/>
  <c r="AL49" i="5"/>
  <c r="AL43" i="5"/>
  <c r="AL37" i="5"/>
  <c r="AL31" i="5"/>
  <c r="AL25" i="5"/>
  <c r="AL19" i="5"/>
  <c r="C14" i="5"/>
  <c r="P14" i="5" s="1"/>
  <c r="Q14" i="5" s="1"/>
  <c r="R14" i="5" s="1"/>
  <c r="S14" i="5" s="1"/>
  <c r="AA14" i="5" s="1"/>
  <c r="AL13" i="5"/>
  <c r="AL7" i="5"/>
  <c r="U92" i="10" l="1"/>
  <c r="V92" i="10" s="1"/>
  <c r="X92" i="10" s="1"/>
  <c r="U86" i="10"/>
  <c r="V86" i="10" s="1"/>
  <c r="X86" i="10" s="1"/>
  <c r="U80" i="10"/>
  <c r="V80" i="10" s="1"/>
  <c r="U62" i="10"/>
  <c r="V62" i="10" s="1"/>
  <c r="X62" i="10" s="1"/>
  <c r="Y62" i="10" s="1"/>
  <c r="Z62" i="10" s="1"/>
  <c r="AA62" i="10" s="1"/>
  <c r="AB62" i="10" s="1"/>
  <c r="AC62" i="10" s="1"/>
  <c r="AD62" i="10" s="1"/>
  <c r="AE62" i="10" s="1"/>
  <c r="AF62" i="10" s="1"/>
  <c r="AG62" i="10" s="1"/>
  <c r="AH62" i="10" s="1"/>
  <c r="U38" i="10"/>
  <c r="V38" i="10" s="1"/>
  <c r="X38" i="10" s="1"/>
  <c r="Y38" i="10" s="1"/>
  <c r="Z38" i="10" s="1"/>
  <c r="AA38" i="10" s="1"/>
  <c r="AB38" i="10" s="1"/>
  <c r="AC38" i="10" s="1"/>
  <c r="AD38" i="10" s="1"/>
  <c r="AE38" i="10" s="1"/>
  <c r="AF38" i="10" s="1"/>
  <c r="AG38" i="10" s="1"/>
  <c r="AH38" i="10" s="1"/>
  <c r="U32" i="10"/>
  <c r="V32" i="10" s="1"/>
  <c r="X32" i="10" s="1"/>
  <c r="Y32" i="10" s="1"/>
  <c r="Z32" i="10" s="1"/>
  <c r="AA32" i="10" s="1"/>
  <c r="AB32" i="10" s="1"/>
  <c r="AC32" i="10" s="1"/>
  <c r="AD32" i="10" s="1"/>
  <c r="AE32" i="10" s="1"/>
  <c r="AF32" i="10" s="1"/>
  <c r="AG32" i="10" s="1"/>
  <c r="AH32" i="10" s="1"/>
  <c r="AM26" i="9"/>
  <c r="AJ20" i="10"/>
  <c r="AL96" i="9"/>
  <c r="AL97" i="9"/>
  <c r="U50" i="8"/>
  <c r="V50" i="8" s="1"/>
  <c r="X50" i="8" s="1"/>
  <c r="Y50" i="8" s="1"/>
  <c r="Z50" i="8" s="1"/>
  <c r="AA50" i="8" s="1"/>
  <c r="AB50" i="8" s="1"/>
  <c r="AC50" i="8" s="1"/>
  <c r="AD50" i="8" s="1"/>
  <c r="AE50" i="8" s="1"/>
  <c r="AF50" i="8" s="1"/>
  <c r="AG50" i="8" s="1"/>
  <c r="AH50" i="8" s="1"/>
  <c r="T38" i="8"/>
  <c r="X68" i="8"/>
  <c r="Y68" i="8" s="1"/>
  <c r="R44" i="8"/>
  <c r="S44" i="8" s="1"/>
  <c r="T44" i="8" s="1"/>
  <c r="T86" i="8"/>
  <c r="U86" i="8" s="1"/>
  <c r="V86" i="8" s="1"/>
  <c r="X86" i="8" s="1"/>
  <c r="Y86" i="8" s="1"/>
  <c r="T74" i="8"/>
  <c r="S14" i="8"/>
  <c r="T14" i="8" s="1"/>
  <c r="AI97" i="10"/>
  <c r="AI96" i="10"/>
  <c r="M50" i="10"/>
  <c r="N50" i="10" s="1"/>
  <c r="O50" i="10" s="1"/>
  <c r="P50" i="10" s="1"/>
  <c r="Q50" i="10" s="1"/>
  <c r="R50" i="10" s="1"/>
  <c r="S50" i="10" s="1"/>
  <c r="T50" i="10" s="1"/>
  <c r="AJ26" i="10"/>
  <c r="M14" i="10"/>
  <c r="N14" i="10" s="1"/>
  <c r="R14" i="10" s="1"/>
  <c r="S14" i="10" s="1"/>
  <c r="T14" i="10" s="1"/>
  <c r="M44" i="10"/>
  <c r="N44" i="10" s="1"/>
  <c r="R44" i="10" s="1"/>
  <c r="S44" i="10" s="1"/>
  <c r="T44" i="10" s="1"/>
  <c r="E68" i="10"/>
  <c r="F68" i="10" s="1"/>
  <c r="G68" i="10" s="1"/>
  <c r="H68" i="10" s="1"/>
  <c r="T68" i="10" s="1"/>
  <c r="D56" i="10"/>
  <c r="E56" i="10" s="1"/>
  <c r="F56" i="10" s="1"/>
  <c r="G56" i="10" s="1"/>
  <c r="H56" i="10" s="1"/>
  <c r="T56" i="10" s="1"/>
  <c r="D74" i="10"/>
  <c r="E74" i="10" s="1"/>
  <c r="F74" i="10" s="1"/>
  <c r="G74" i="10" s="1"/>
  <c r="H74" i="10" s="1"/>
  <c r="T74" i="10" s="1"/>
  <c r="AJ8" i="10"/>
  <c r="AI96" i="8"/>
  <c r="AI97" i="8"/>
  <c r="L80" i="8"/>
  <c r="M80" i="8" s="1"/>
  <c r="N80" i="8" s="1"/>
  <c r="L92" i="8"/>
  <c r="M92" i="8" s="1"/>
  <c r="N92" i="8" s="1"/>
  <c r="E56" i="8"/>
  <c r="F56" i="8" s="1"/>
  <c r="G56" i="8" s="1"/>
  <c r="H56" i="8" s="1"/>
  <c r="L62" i="8"/>
  <c r="M62" i="8" s="1"/>
  <c r="N62" i="8" s="1"/>
  <c r="L32" i="8"/>
  <c r="M32" i="8" s="1"/>
  <c r="N32" i="8" s="1"/>
  <c r="D26" i="8"/>
  <c r="E26" i="8" s="1"/>
  <c r="F26" i="8" s="1"/>
  <c r="G26" i="8" s="1"/>
  <c r="H26" i="8" s="1"/>
  <c r="T26" i="8" s="1"/>
  <c r="U26" i="8" s="1"/>
  <c r="W26" i="8" s="1"/>
  <c r="J20" i="8"/>
  <c r="K20" i="8" s="1"/>
  <c r="L20" i="8" s="1"/>
  <c r="M20" i="8" s="1"/>
  <c r="N20" i="8" s="1"/>
  <c r="AJ8" i="8"/>
  <c r="F80" i="9"/>
  <c r="G80" i="9" s="1"/>
  <c r="H80" i="9" s="1"/>
  <c r="I80" i="9" s="1"/>
  <c r="J80" i="9" s="1"/>
  <c r="K80" i="9" s="1"/>
  <c r="L80" i="9" s="1"/>
  <c r="M80" i="9" s="1"/>
  <c r="N80" i="9" s="1"/>
  <c r="P80" i="9" s="1"/>
  <c r="Q80" i="9" s="1"/>
  <c r="R80" i="9" s="1"/>
  <c r="S80" i="9" s="1"/>
  <c r="AA80" i="9" s="1"/>
  <c r="AB80" i="9" s="1"/>
  <c r="AC80" i="9" s="1"/>
  <c r="AD80" i="9" s="1"/>
  <c r="F62" i="9"/>
  <c r="G62" i="9" s="1"/>
  <c r="H62" i="9" s="1"/>
  <c r="I62" i="9" s="1"/>
  <c r="J62" i="9" s="1"/>
  <c r="K62" i="9" s="1"/>
  <c r="L62" i="9" s="1"/>
  <c r="M62" i="9" s="1"/>
  <c r="N62" i="9" s="1"/>
  <c r="O62" i="9" s="1"/>
  <c r="P62" i="9" s="1"/>
  <c r="Q62" i="9" s="1"/>
  <c r="R62" i="9" s="1"/>
  <c r="S62" i="9" s="1"/>
  <c r="AA62" i="9" s="1"/>
  <c r="AB62" i="9" s="1"/>
  <c r="AC62" i="9" s="1"/>
  <c r="AD62" i="9" s="1"/>
  <c r="AM92" i="9"/>
  <c r="AM20" i="9"/>
  <c r="AM74" i="9"/>
  <c r="K8" i="9"/>
  <c r="L8" i="9" s="1"/>
  <c r="M8" i="9" s="1"/>
  <c r="N8" i="9" s="1"/>
  <c r="P8" i="9" s="1"/>
  <c r="Q8" i="9" s="1"/>
  <c r="R8" i="9" s="1"/>
  <c r="S8" i="9" s="1"/>
  <c r="T8" i="9" s="1"/>
  <c r="U8" i="9" s="1"/>
  <c r="V8" i="9" s="1"/>
  <c r="W8" i="9" s="1"/>
  <c r="F38" i="9"/>
  <c r="G38" i="9" s="1"/>
  <c r="H38" i="9" s="1"/>
  <c r="I38" i="9" s="1"/>
  <c r="J38" i="9" s="1"/>
  <c r="K38" i="9" s="1"/>
  <c r="L38" i="9" s="1"/>
  <c r="M38" i="9" s="1"/>
  <c r="N38" i="9" s="1"/>
  <c r="P38" i="9" s="1"/>
  <c r="Q38" i="9" s="1"/>
  <c r="R38" i="9" s="1"/>
  <c r="S38" i="9" s="1"/>
  <c r="T38" i="9" s="1"/>
  <c r="U38" i="9" s="1"/>
  <c r="V38" i="9" s="1"/>
  <c r="W38" i="9" s="1"/>
  <c r="AM14" i="9"/>
  <c r="AM50" i="9"/>
  <c r="AM86" i="9"/>
  <c r="AM68" i="9"/>
  <c r="AM44" i="9"/>
  <c r="G56" i="9"/>
  <c r="H56" i="9" s="1"/>
  <c r="I56" i="9" s="1"/>
  <c r="J56" i="9" s="1"/>
  <c r="K56" i="9" s="1"/>
  <c r="L56" i="9" s="1"/>
  <c r="M56" i="9" s="1"/>
  <c r="N56" i="9" s="1"/>
  <c r="P56" i="9" s="1"/>
  <c r="Q56" i="9" s="1"/>
  <c r="R56" i="9" s="1"/>
  <c r="S56" i="9" s="1"/>
  <c r="T56" i="9" s="1"/>
  <c r="U56" i="9" s="1"/>
  <c r="V56" i="9" s="1"/>
  <c r="W56" i="9" s="1"/>
  <c r="AL96" i="5"/>
  <c r="AL97" i="5"/>
  <c r="Q74" i="5"/>
  <c r="R74" i="5" s="1"/>
  <c r="S74" i="5" s="1"/>
  <c r="T74" i="5" s="1"/>
  <c r="U74" i="5" s="1"/>
  <c r="V74" i="5" s="1"/>
  <c r="W74" i="5" s="1"/>
  <c r="Q56" i="5"/>
  <c r="R56" i="5" s="1"/>
  <c r="S56" i="5" s="1"/>
  <c r="T56" i="5" s="1"/>
  <c r="U56" i="5" s="1"/>
  <c r="V56" i="5" s="1"/>
  <c r="W56" i="5" s="1"/>
  <c r="Q38" i="5"/>
  <c r="R38" i="5" s="1"/>
  <c r="S38" i="5" s="1"/>
  <c r="T38" i="5" s="1"/>
  <c r="U38" i="5" s="1"/>
  <c r="V38" i="5" s="1"/>
  <c r="W38" i="5" s="1"/>
  <c r="AB14" i="5"/>
  <c r="AC14" i="5" s="1"/>
  <c r="K8" i="5"/>
  <c r="L8" i="5" s="1"/>
  <c r="M8" i="5" s="1"/>
  <c r="N8" i="5" s="1"/>
  <c r="F86" i="5"/>
  <c r="G86" i="5" s="1"/>
  <c r="H86" i="5" s="1"/>
  <c r="I86" i="5" s="1"/>
  <c r="J86" i="5" s="1"/>
  <c r="K86" i="5" s="1"/>
  <c r="L86" i="5" s="1"/>
  <c r="M86" i="5" s="1"/>
  <c r="N86" i="5" s="1"/>
  <c r="E68" i="5"/>
  <c r="F68" i="5" s="1"/>
  <c r="G68" i="5" s="1"/>
  <c r="H68" i="5" s="1"/>
  <c r="I68" i="5" s="1"/>
  <c r="J68" i="5" s="1"/>
  <c r="K68" i="5" s="1"/>
  <c r="L68" i="5" s="1"/>
  <c r="M68" i="5" s="1"/>
  <c r="N68" i="5" s="1"/>
  <c r="E80" i="5"/>
  <c r="F80" i="5" s="1"/>
  <c r="G80" i="5" s="1"/>
  <c r="H80" i="5" s="1"/>
  <c r="I80" i="5" s="1"/>
  <c r="J80" i="5" s="1"/>
  <c r="K80" i="5" s="1"/>
  <c r="L80" i="5" s="1"/>
  <c r="M80" i="5" s="1"/>
  <c r="N80" i="5" s="1"/>
  <c r="E92" i="5"/>
  <c r="F92" i="5" s="1"/>
  <c r="G92" i="5" s="1"/>
  <c r="H92" i="5" s="1"/>
  <c r="I92" i="5" s="1"/>
  <c r="J92" i="5" s="1"/>
  <c r="K92" i="5" s="1"/>
  <c r="L92" i="5" s="1"/>
  <c r="M92" i="5" s="1"/>
  <c r="N92" i="5" s="1"/>
  <c r="E44" i="5"/>
  <c r="F44" i="5" s="1"/>
  <c r="G44" i="5" s="1"/>
  <c r="H44" i="5" s="1"/>
  <c r="I44" i="5" s="1"/>
  <c r="J44" i="5" s="1"/>
  <c r="K44" i="5" s="1"/>
  <c r="L44" i="5" s="1"/>
  <c r="M44" i="5" s="1"/>
  <c r="N44" i="5" s="1"/>
  <c r="E50" i="5"/>
  <c r="F50" i="5" s="1"/>
  <c r="G50" i="5" s="1"/>
  <c r="H50" i="5" s="1"/>
  <c r="I50" i="5" s="1"/>
  <c r="J50" i="5" s="1"/>
  <c r="K50" i="5" s="1"/>
  <c r="L50" i="5" s="1"/>
  <c r="M50" i="5" s="1"/>
  <c r="N50" i="5" s="1"/>
  <c r="E62" i="5"/>
  <c r="F62" i="5" s="1"/>
  <c r="G62" i="5" s="1"/>
  <c r="H62" i="5" s="1"/>
  <c r="I62" i="5" s="1"/>
  <c r="J62" i="5" s="1"/>
  <c r="K62" i="5" s="1"/>
  <c r="L62" i="5" s="1"/>
  <c r="M62" i="5" s="1"/>
  <c r="N62" i="5" s="1"/>
  <c r="O62" i="5" s="1"/>
  <c r="P62" i="5" s="1"/>
  <c r="Q62" i="5" s="1"/>
  <c r="R62" i="5" s="1"/>
  <c r="S62" i="5" s="1"/>
  <c r="P32" i="5"/>
  <c r="Q32" i="5" s="1"/>
  <c r="R32" i="5" s="1"/>
  <c r="S32" i="5" s="1"/>
  <c r="P26" i="5"/>
  <c r="Q26" i="5" s="1"/>
  <c r="R26" i="5" s="1"/>
  <c r="S26" i="5" s="1"/>
  <c r="T26" i="5" s="1"/>
  <c r="U26" i="5" s="1"/>
  <c r="V26" i="5" s="1"/>
  <c r="W26" i="5" s="1"/>
  <c r="E20" i="5"/>
  <c r="F20" i="5" s="1"/>
  <c r="G20" i="5" s="1"/>
  <c r="H20" i="5" s="1"/>
  <c r="I20" i="5" s="1"/>
  <c r="J20" i="5" s="1"/>
  <c r="K20" i="5" s="1"/>
  <c r="L20" i="5" s="1"/>
  <c r="M20" i="5" s="1"/>
  <c r="N20" i="5" s="1"/>
  <c r="AM14" i="5"/>
  <c r="Y92" i="10" l="1"/>
  <c r="Z92" i="10" s="1"/>
  <c r="AA92" i="10" s="1"/>
  <c r="AB92" i="10" s="1"/>
  <c r="AC92" i="10" s="1"/>
  <c r="AD92" i="10" s="1"/>
  <c r="AE92" i="10" s="1"/>
  <c r="AF92" i="10" s="1"/>
  <c r="AG92" i="10" s="1"/>
  <c r="AH92" i="10" s="1"/>
  <c r="AJ92" i="10" s="1"/>
  <c r="Y86" i="10"/>
  <c r="Z86" i="10" s="1"/>
  <c r="AA86" i="10" s="1"/>
  <c r="AB86" i="10" s="1"/>
  <c r="AC86" i="10" s="1"/>
  <c r="AD86" i="10" s="1"/>
  <c r="AE86" i="10" s="1"/>
  <c r="AF86" i="10" s="1"/>
  <c r="AG86" i="10" s="1"/>
  <c r="AH86" i="10" s="1"/>
  <c r="X80" i="10"/>
  <c r="Y80" i="10" s="1"/>
  <c r="Z80" i="10" s="1"/>
  <c r="AA80" i="10" s="1"/>
  <c r="AB80" i="10" s="1"/>
  <c r="AC80" i="10" s="1"/>
  <c r="AD80" i="10" s="1"/>
  <c r="AE80" i="10" s="1"/>
  <c r="AF80" i="10" s="1"/>
  <c r="AG80" i="10" s="1"/>
  <c r="AH80" i="10" s="1"/>
  <c r="U74" i="10"/>
  <c r="V74" i="10" s="1"/>
  <c r="X74" i="10" s="1"/>
  <c r="U68" i="10"/>
  <c r="V68" i="10" s="1"/>
  <c r="X68" i="10" s="1"/>
  <c r="AJ62" i="10"/>
  <c r="AM62" i="9"/>
  <c r="U56" i="10"/>
  <c r="V56" i="10" s="1"/>
  <c r="U50" i="10"/>
  <c r="V50" i="10" s="1"/>
  <c r="X50" i="10" s="1"/>
  <c r="Y50" i="10" s="1"/>
  <c r="Z50" i="10" s="1"/>
  <c r="AA50" i="10" s="1"/>
  <c r="AB50" i="10" s="1"/>
  <c r="AC50" i="10" s="1"/>
  <c r="AD50" i="10" s="1"/>
  <c r="AE50" i="10" s="1"/>
  <c r="AF50" i="10" s="1"/>
  <c r="AG50" i="10" s="1"/>
  <c r="AH50" i="10" s="1"/>
  <c r="U44" i="10"/>
  <c r="V44" i="10" s="1"/>
  <c r="X44" i="10" s="1"/>
  <c r="Y44" i="10" s="1"/>
  <c r="Z44" i="10" s="1"/>
  <c r="AA44" i="10" s="1"/>
  <c r="AB44" i="10" s="1"/>
  <c r="AC44" i="10" s="1"/>
  <c r="AD44" i="10" s="1"/>
  <c r="AE44" i="10" s="1"/>
  <c r="AF44" i="10" s="1"/>
  <c r="AG44" i="10" s="1"/>
  <c r="AH44" i="10" s="1"/>
  <c r="AJ38" i="10"/>
  <c r="AJ32" i="10"/>
  <c r="U14" i="10"/>
  <c r="V14" i="10" s="1"/>
  <c r="X14" i="10" s="1"/>
  <c r="Y14" i="10" s="1"/>
  <c r="Z14" i="10" s="1"/>
  <c r="AA14" i="10" s="1"/>
  <c r="AB14" i="10" s="1"/>
  <c r="AC14" i="10" s="1"/>
  <c r="AD14" i="10" s="1"/>
  <c r="AE14" i="10" s="1"/>
  <c r="AF14" i="10" s="1"/>
  <c r="AG14" i="10" s="1"/>
  <c r="AH14" i="10" s="1"/>
  <c r="P92" i="5"/>
  <c r="Q92" i="5" s="1"/>
  <c r="P86" i="5"/>
  <c r="Q86" i="5" s="1"/>
  <c r="P80" i="5"/>
  <c r="Q80" i="5" s="1"/>
  <c r="U74" i="8"/>
  <c r="V74" i="8" s="1"/>
  <c r="X74" i="8" s="1"/>
  <c r="Y74" i="8" s="1"/>
  <c r="Z74" i="8" s="1"/>
  <c r="AA74" i="8" s="1"/>
  <c r="AB74" i="8" s="1"/>
  <c r="AC74" i="8" s="1"/>
  <c r="AD74" i="8" s="1"/>
  <c r="AE74" i="8" s="1"/>
  <c r="AF74" i="8" s="1"/>
  <c r="AG74" i="8" s="1"/>
  <c r="AH74" i="8" s="1"/>
  <c r="P68" i="5"/>
  <c r="Q68" i="5" s="1"/>
  <c r="AA62" i="5"/>
  <c r="AB62" i="5" s="1"/>
  <c r="AC62" i="5" s="1"/>
  <c r="AM62" i="5"/>
  <c r="AM56" i="5"/>
  <c r="P50" i="5"/>
  <c r="Q50" i="5" s="1"/>
  <c r="P44" i="5"/>
  <c r="U44" i="8"/>
  <c r="V44" i="8" s="1"/>
  <c r="X44" i="8" s="1"/>
  <c r="Y44" i="8" s="1"/>
  <c r="Z44" i="8" s="1"/>
  <c r="AA44" i="8" s="1"/>
  <c r="AB44" i="8" s="1"/>
  <c r="AC44" i="8" s="1"/>
  <c r="AD44" i="8" s="1"/>
  <c r="AE44" i="8" s="1"/>
  <c r="AF44" i="8" s="1"/>
  <c r="AG44" i="8" s="1"/>
  <c r="AH44" i="8" s="1"/>
  <c r="AM38" i="5"/>
  <c r="U38" i="8"/>
  <c r="V38" i="8" s="1"/>
  <c r="X38" i="8" s="1"/>
  <c r="AA32" i="5"/>
  <c r="AB32" i="5" s="1"/>
  <c r="AC32" i="5" s="1"/>
  <c r="R80" i="8"/>
  <c r="S80" i="8" s="1"/>
  <c r="T80" i="8" s="1"/>
  <c r="R32" i="8"/>
  <c r="S32" i="8" s="1"/>
  <c r="AJ50" i="8"/>
  <c r="R62" i="8"/>
  <c r="S62" i="8" s="1"/>
  <c r="T62" i="8" s="1"/>
  <c r="T56" i="8"/>
  <c r="R92" i="8"/>
  <c r="P20" i="5"/>
  <c r="Q20" i="5" s="1"/>
  <c r="P8" i="5"/>
  <c r="Q8" i="5" s="1"/>
  <c r="R8" i="5" s="1"/>
  <c r="S8" i="5" s="1"/>
  <c r="T8" i="5" s="1"/>
  <c r="U8" i="5" s="1"/>
  <c r="V8" i="5" s="1"/>
  <c r="W8" i="5" s="1"/>
  <c r="R20" i="8"/>
  <c r="S20" i="8" s="1"/>
  <c r="T20" i="8" s="1"/>
  <c r="Z68" i="8"/>
  <c r="AA68" i="8" s="1"/>
  <c r="AB68" i="8" s="1"/>
  <c r="AC68" i="8" s="1"/>
  <c r="AD68" i="8" s="1"/>
  <c r="AE68" i="8" s="1"/>
  <c r="AF68" i="8" s="1"/>
  <c r="AG68" i="8" s="1"/>
  <c r="AH68" i="8" s="1"/>
  <c r="AJ68" i="8" s="1"/>
  <c r="Z86" i="8"/>
  <c r="AA86" i="8" s="1"/>
  <c r="AB86" i="8" s="1"/>
  <c r="AC86" i="8" s="1"/>
  <c r="AD86" i="8" s="1"/>
  <c r="AE86" i="8" s="1"/>
  <c r="AF86" i="8" s="1"/>
  <c r="AG86" i="8" s="1"/>
  <c r="AH86" i="8" s="1"/>
  <c r="AJ26" i="8"/>
  <c r="AM8" i="9"/>
  <c r="AM56" i="9"/>
  <c r="AM38" i="9"/>
  <c r="AM80" i="9"/>
  <c r="AM74" i="5"/>
  <c r="AM32" i="5"/>
  <c r="AM26" i="5"/>
  <c r="AJ86" i="10" l="1"/>
  <c r="AJ80" i="10"/>
  <c r="Y74" i="10"/>
  <c r="Z74" i="10" s="1"/>
  <c r="AA74" i="10" s="1"/>
  <c r="AB74" i="10" s="1"/>
  <c r="AC74" i="10" s="1"/>
  <c r="AD74" i="10" s="1"/>
  <c r="AE74" i="10" s="1"/>
  <c r="AF74" i="10" s="1"/>
  <c r="AG74" i="10" s="1"/>
  <c r="AH74" i="10" s="1"/>
  <c r="Y68" i="10"/>
  <c r="Z68" i="10" s="1"/>
  <c r="AA68" i="10" s="1"/>
  <c r="AB68" i="10" s="1"/>
  <c r="AC68" i="10" s="1"/>
  <c r="AD68" i="10" s="1"/>
  <c r="AE68" i="10" s="1"/>
  <c r="AF68" i="10" s="1"/>
  <c r="AG68" i="10" s="1"/>
  <c r="AH68" i="10" s="1"/>
  <c r="X56" i="10"/>
  <c r="Y56" i="10" s="1"/>
  <c r="Z56" i="10" s="1"/>
  <c r="AA56" i="10" s="1"/>
  <c r="AB56" i="10" s="1"/>
  <c r="AC56" i="10" s="1"/>
  <c r="AD56" i="10" s="1"/>
  <c r="AE56" i="10" s="1"/>
  <c r="AF56" i="10" s="1"/>
  <c r="AG56" i="10" s="1"/>
  <c r="AH56" i="10" s="1"/>
  <c r="AJ50" i="10"/>
  <c r="AJ44" i="10"/>
  <c r="AJ14" i="10"/>
  <c r="R92" i="5"/>
  <c r="S92" i="5" s="1"/>
  <c r="R86" i="5"/>
  <c r="S86" i="5" s="1"/>
  <c r="T86" i="5" s="1"/>
  <c r="U86" i="5" s="1"/>
  <c r="V86" i="5" s="1"/>
  <c r="W86" i="5" s="1"/>
  <c r="U80" i="8"/>
  <c r="V80" i="8" s="1"/>
  <c r="X80" i="8" s="1"/>
  <c r="Y80" i="8" s="1"/>
  <c r="Z80" i="8" s="1"/>
  <c r="AA80" i="8" s="1"/>
  <c r="AB80" i="8" s="1"/>
  <c r="AC80" i="8" s="1"/>
  <c r="AD80" i="8" s="1"/>
  <c r="AE80" i="8" s="1"/>
  <c r="AF80" i="8" s="1"/>
  <c r="AG80" i="8" s="1"/>
  <c r="AH80" i="8" s="1"/>
  <c r="R80" i="5"/>
  <c r="S80" i="5" s="1"/>
  <c r="R68" i="5"/>
  <c r="S68" i="5" s="1"/>
  <c r="T68" i="5" s="1"/>
  <c r="U68" i="5" s="1"/>
  <c r="V68" i="5" s="1"/>
  <c r="W68" i="5" s="1"/>
  <c r="U62" i="8"/>
  <c r="V62" i="8" s="1"/>
  <c r="X62" i="8" s="1"/>
  <c r="Y62" i="8" s="1"/>
  <c r="Z62" i="8" s="1"/>
  <c r="AA62" i="8" s="1"/>
  <c r="AB62" i="8" s="1"/>
  <c r="AC62" i="8" s="1"/>
  <c r="AD62" i="8" s="1"/>
  <c r="AE62" i="8" s="1"/>
  <c r="AF62" i="8" s="1"/>
  <c r="AG62" i="8" s="1"/>
  <c r="AH62" i="8" s="1"/>
  <c r="U56" i="8"/>
  <c r="V56" i="8" s="1"/>
  <c r="X56" i="8" s="1"/>
  <c r="Y56" i="8" s="1"/>
  <c r="Z56" i="8" s="1"/>
  <c r="AA56" i="8" s="1"/>
  <c r="AB56" i="8" s="1"/>
  <c r="AC56" i="8" s="1"/>
  <c r="AD56" i="8" s="1"/>
  <c r="AE56" i="8" s="1"/>
  <c r="AF56" i="8" s="1"/>
  <c r="AG56" i="8" s="1"/>
  <c r="AH56" i="8" s="1"/>
  <c r="R50" i="5"/>
  <c r="S50" i="5" s="1"/>
  <c r="Q44" i="5"/>
  <c r="R44" i="5" s="1"/>
  <c r="S44" i="5" s="1"/>
  <c r="AJ44" i="8"/>
  <c r="Y38" i="8"/>
  <c r="Z38" i="8" s="1"/>
  <c r="AA38" i="8" s="1"/>
  <c r="AB38" i="8" s="1"/>
  <c r="AC38" i="8" s="1"/>
  <c r="AD38" i="8" s="1"/>
  <c r="AE38" i="8" s="1"/>
  <c r="AF38" i="8" s="1"/>
  <c r="AG38" i="8" s="1"/>
  <c r="AH38" i="8" s="1"/>
  <c r="T32" i="8"/>
  <c r="U32" i="8" s="1"/>
  <c r="V32" i="8" s="1"/>
  <c r="X32" i="8" s="1"/>
  <c r="Y32" i="8" s="1"/>
  <c r="Z32" i="8" s="1"/>
  <c r="AA32" i="8" s="1"/>
  <c r="AB32" i="8" s="1"/>
  <c r="AC32" i="8" s="1"/>
  <c r="AD32" i="8" s="1"/>
  <c r="AE32" i="8" s="1"/>
  <c r="AF32" i="8" s="1"/>
  <c r="AG32" i="8" s="1"/>
  <c r="AH32" i="8" s="1"/>
  <c r="AJ32" i="8" s="1"/>
  <c r="S92" i="8"/>
  <c r="T92" i="8" s="1"/>
  <c r="U92" i="8" s="1"/>
  <c r="V92" i="8" s="1"/>
  <c r="R20" i="5"/>
  <c r="S20" i="5" s="1"/>
  <c r="X14" i="8"/>
  <c r="Y14" i="8" s="1"/>
  <c r="Z14" i="8" s="1"/>
  <c r="AA14" i="8" s="1"/>
  <c r="AB14" i="8" s="1"/>
  <c r="AC14" i="8" s="1"/>
  <c r="AD14" i="8" s="1"/>
  <c r="AE14" i="8" s="1"/>
  <c r="AF14" i="8" s="1"/>
  <c r="AG14" i="8" s="1"/>
  <c r="AH14" i="8" s="1"/>
  <c r="AJ20" i="8"/>
  <c r="AJ74" i="8"/>
  <c r="AJ86" i="8"/>
  <c r="AJ74" i="10" l="1"/>
  <c r="AJ68" i="10"/>
  <c r="AJ56" i="10"/>
  <c r="AM92" i="5"/>
  <c r="AA92" i="5"/>
  <c r="AB92" i="5" s="1"/>
  <c r="AC92" i="5" s="1"/>
  <c r="AD92" i="5" s="1"/>
  <c r="AE92" i="5" s="1"/>
  <c r="AF92" i="5" s="1"/>
  <c r="AG92" i="5" s="1"/>
  <c r="AH92" i="5" s="1"/>
  <c r="AI92" i="5" s="1"/>
  <c r="AJ92" i="5" s="1"/>
  <c r="AM86" i="5"/>
  <c r="AA80" i="5"/>
  <c r="AB80" i="5" s="1"/>
  <c r="AC80" i="5" s="1"/>
  <c r="AM80" i="5"/>
  <c r="AM68" i="5"/>
  <c r="AJ62" i="8"/>
  <c r="AM50" i="5"/>
  <c r="AA50" i="5"/>
  <c r="AB50" i="5" s="1"/>
  <c r="AC50" i="5" s="1"/>
  <c r="AD50" i="5" s="1"/>
  <c r="AM44" i="5"/>
  <c r="X44" i="5"/>
  <c r="Y44" i="5" s="1"/>
  <c r="Z44" i="5" s="1"/>
  <c r="AA44" i="5" s="1"/>
  <c r="AB44" i="5" s="1"/>
  <c r="AC44" i="5" s="1"/>
  <c r="AJ38" i="8"/>
  <c r="X92" i="8"/>
  <c r="AJ56" i="8"/>
  <c r="AM20" i="5"/>
  <c r="AA20" i="5"/>
  <c r="AB20" i="5" s="1"/>
  <c r="AC20" i="5" s="1"/>
  <c r="AD20" i="5" s="1"/>
  <c r="AK20" i="5" s="1"/>
  <c r="AJ14" i="8"/>
  <c r="AJ80" i="8"/>
  <c r="AM8" i="5"/>
  <c r="Y92" i="8" l="1"/>
  <c r="Z92" i="8" s="1"/>
  <c r="AA92" i="8" s="1"/>
  <c r="AB92" i="8" s="1"/>
  <c r="AC92" i="8" s="1"/>
  <c r="AD92" i="8" s="1"/>
  <c r="AE92" i="8" s="1"/>
  <c r="AF92" i="8" s="1"/>
  <c r="AG92" i="8" s="1"/>
  <c r="AH92" i="8" s="1"/>
  <c r="AJ92" i="8" l="1"/>
</calcChain>
</file>

<file path=xl/sharedStrings.xml><?xml version="1.0" encoding="utf-8"?>
<sst xmlns="http://schemas.openxmlformats.org/spreadsheetml/2006/main" count="3969" uniqueCount="95">
  <si>
    <t xml:space="preserve"> Linia:</t>
  </si>
  <si>
    <t xml:space="preserve"> Badane parametry</t>
  </si>
  <si>
    <t xml:space="preserve"> Maksymalne  napełnienie</t>
  </si>
  <si>
    <t>l. wys.</t>
  </si>
  <si>
    <t>l. wsiad.</t>
  </si>
  <si>
    <t>w poj.</t>
  </si>
  <si>
    <t>g. przyj.</t>
  </si>
  <si>
    <t>g. odj.</t>
  </si>
  <si>
    <t xml:space="preserve"> </t>
  </si>
  <si>
    <t>uwagi:</t>
  </si>
  <si>
    <t xml:space="preserve"> PTC / UM Ostróda / ŻOE Sp. z o.o.</t>
  </si>
  <si>
    <t xml:space="preserve"> Działki</t>
  </si>
  <si>
    <t xml:space="preserve"> Jana Pawła II</t>
  </si>
  <si>
    <t xml:space="preserve"> Grunwaldzka I</t>
  </si>
  <si>
    <t xml:space="preserve"> Szpital</t>
  </si>
  <si>
    <t xml:space="preserve"> ZKM</t>
  </si>
  <si>
    <t xml:space="preserve"> Ośrodek</t>
  </si>
  <si>
    <t xml:space="preserve"> Grunwaldzka LO</t>
  </si>
  <si>
    <t xml:space="preserve"> Pasaż</t>
  </si>
  <si>
    <t xml:space="preserve"> Kaufland</t>
  </si>
  <si>
    <t xml:space="preserve"> Chrobrego I</t>
  </si>
  <si>
    <t xml:space="preserve"> Chrobrego Cmentarz</t>
  </si>
  <si>
    <t xml:space="preserve"> Chrobrego Kościół</t>
  </si>
  <si>
    <t xml:space="preserve"> Chrobrego Przedszkole</t>
  </si>
  <si>
    <t xml:space="preserve"> Kierunek: Nad Jarem &gt; Międzylesie</t>
  </si>
  <si>
    <t xml:space="preserve"> NAD JAREM</t>
  </si>
  <si>
    <t xml:space="preserve"> Stępowskiego</t>
  </si>
  <si>
    <t xml:space="preserve"> Chopina</t>
  </si>
  <si>
    <t xml:space="preserve"> Lecznica</t>
  </si>
  <si>
    <t xml:space="preserve"> Biedronka</t>
  </si>
  <si>
    <t xml:space="preserve"> Kładka</t>
  </si>
  <si>
    <t xml:space="preserve"> Zamek</t>
  </si>
  <si>
    <t xml:space="preserve"> Hotel</t>
  </si>
  <si>
    <t xml:space="preserve"> Parkowa</t>
  </si>
  <si>
    <t xml:space="preserve"> Graniczna</t>
  </si>
  <si>
    <t xml:space="preserve"> WAŁDOWO PĘTLA</t>
  </si>
  <si>
    <t xml:space="preserve"> Cmentarz</t>
  </si>
  <si>
    <t xml:space="preserve"> Cmentarz Pętla</t>
  </si>
  <si>
    <t xml:space="preserve"> Klon</t>
  </si>
  <si>
    <t xml:space="preserve"> SP Nr 5</t>
  </si>
  <si>
    <t xml:space="preserve"> MIĘDZYLESIE</t>
  </si>
  <si>
    <t xml:space="preserve"> Nowosiółki</t>
  </si>
  <si>
    <t xml:space="preserve"> Osiedle Leśne</t>
  </si>
  <si>
    <t xml:space="preserve"> WARLITY WIELKIE</t>
  </si>
  <si>
    <t xml:space="preserve"> Kierunek: Międzylesie &gt; Nad Jarem</t>
  </si>
  <si>
    <t xml:space="preserve"> Mrongowiusza</t>
  </si>
  <si>
    <t xml:space="preserve"> Młyn</t>
  </si>
  <si>
    <t xml:space="preserve"> Śluza </t>
  </si>
  <si>
    <t xml:space="preserve"> Andersa</t>
  </si>
  <si>
    <t xml:space="preserve"> Kochanowskiego</t>
  </si>
  <si>
    <t xml:space="preserve"> Poczta</t>
  </si>
  <si>
    <t xml:space="preserve"> Sumik</t>
  </si>
  <si>
    <t xml:space="preserve"> Grunwaldzka II</t>
  </si>
  <si>
    <t xml:space="preserve"> DWORZEC PKP</t>
  </si>
  <si>
    <t xml:space="preserve"> PKP  </t>
  </si>
  <si>
    <t xml:space="preserve"> Krzyż   </t>
  </si>
  <si>
    <t xml:space="preserve"> Młyn       </t>
  </si>
  <si>
    <t xml:space="preserve"> Plebiscytowa n/ż</t>
  </si>
  <si>
    <t xml:space="preserve"> Rozkład sobotni</t>
  </si>
  <si>
    <t xml:space="preserve"> Data badań: 26 listopada 2016 r.</t>
  </si>
  <si>
    <t> A. Godz. rozpoczęcia  kursu wg harmonogramu.  B. Relacja przejazdu  C. Nr inw. pojazdu</t>
  </si>
  <si>
    <r>
      <t xml:space="preserve"> </t>
    </r>
    <r>
      <rPr>
        <b/>
        <sz val="8"/>
        <rFont val="Tahoma"/>
        <family val="2"/>
      </rPr>
      <t>A. Suma osób  wsiad.</t>
    </r>
    <r>
      <rPr>
        <sz val="8"/>
        <rFont val="Tahoma"/>
        <family val="2"/>
      </rPr>
      <t> 
 B. Czas jazdy w min.</t>
    </r>
  </si>
  <si>
    <t>ZKM &gt; Wałdowo Pętla</t>
  </si>
  <si>
    <t>PKP &gt; Międzylesie</t>
  </si>
  <si>
    <t>Nad Jarem &gt; Warlity Wielkie</t>
  </si>
  <si>
    <t>PKP &gt; Wałdowo Pętla</t>
  </si>
  <si>
    <t>Nad Jarem &gt; Wałdowo Pętla</t>
  </si>
  <si>
    <t>Nad Jarem &gt; Międzylesie</t>
  </si>
  <si>
    <t>ZKM &gt; Międzylesie</t>
  </si>
  <si>
    <t>x</t>
  </si>
  <si>
    <t>Suma wysiadających</t>
  </si>
  <si>
    <t>Suma wsiadających</t>
  </si>
  <si>
    <t xml:space="preserve"> Rozkład niedzielny</t>
  </si>
  <si>
    <t xml:space="preserve"> Data badań: 27 listopada 2016 r.</t>
  </si>
  <si>
    <t xml:space="preserve"> Sikorskiego n/ż</t>
  </si>
  <si>
    <t xml:space="preserve"> Stępowskiego n/ż</t>
  </si>
  <si>
    <t xml:space="preserve"> Krzyż</t>
  </si>
  <si>
    <t>Wałdowo Pętla &gt; Dworzec PKP</t>
  </si>
  <si>
    <t>Międzylesie &gt; Nad Jarem</t>
  </si>
  <si>
    <t>Warlity Wielkie &gt; Dworzec PKP</t>
  </si>
  <si>
    <t>Wałdowo Pętla &gt; Nad Jarem</t>
  </si>
  <si>
    <t>Z1</t>
  </si>
  <si>
    <t>72AW</t>
  </si>
  <si>
    <t>72W</t>
  </si>
  <si>
    <t>72A</t>
  </si>
  <si>
    <t xml:space="preserve"> 2 osoby pozostały w pojeździe z poprzedniego kursu.</t>
  </si>
  <si>
    <t xml:space="preserve"> 2 osoby pozostały w pojeździe na kolejny kurs linii.</t>
  </si>
  <si>
    <t xml:space="preserve"> 1 osoba pozostała w pojeździe z poprzedniego kursu.</t>
  </si>
  <si>
    <t xml:space="preserve"> Przejazd</t>
  </si>
  <si>
    <t xml:space="preserve"> 3 osoby pozostały z poprzedniego kursu.</t>
  </si>
  <si>
    <t xml:space="preserve"> 1 osoba pozostała w pojeździe na kolejny kurs linii.</t>
  </si>
  <si>
    <t xml:space="preserve"> 3 osoby pozostały w pojeździe na kolejny kurs linii.</t>
  </si>
  <si>
    <t xml:space="preserve"> 1 osoba pozostała w autobusie z poprzedniego kursu.</t>
  </si>
  <si>
    <t xml:space="preserve"> 1 osoba pozostała w autobusie na kolejny kurs.</t>
  </si>
  <si>
    <t>Pasażerowie poza miastem Ostróda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</si>
</sst>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ahoma"/>
      <family val="2"/>
      <charset val="238"/>
    </font>
    <font>
      <b/>
      <sz val="14"/>
      <name val="Tahoma"/>
      <family val="2"/>
    </font>
    <font>
      <b/>
      <sz val="13"/>
      <name val="Tahoma"/>
      <family val="2"/>
      <charset val="238"/>
    </font>
    <font>
      <b/>
      <sz val="16"/>
      <name val="Tahoma"/>
      <family val="2"/>
    </font>
    <font>
      <b/>
      <sz val="14"/>
      <name val="Tahoma"/>
      <family val="2"/>
      <charset val="238"/>
    </font>
    <font>
      <sz val="9"/>
      <name val="Tahoma"/>
      <family val="2"/>
    </font>
    <font>
      <sz val="10"/>
      <color indexed="12"/>
      <name val="Tahoma"/>
      <family val="2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name val="Arial Narrow"/>
      <family val="2"/>
      <charset val="238"/>
    </font>
    <font>
      <sz val="9"/>
      <name val="Arial"/>
      <family val="2"/>
      <charset val="238"/>
    </font>
    <font>
      <sz val="8"/>
      <name val="Tahoma"/>
      <family val="2"/>
    </font>
    <font>
      <b/>
      <sz val="8"/>
      <name val="Tahoma"/>
      <family val="2"/>
    </font>
    <font>
      <sz val="9"/>
      <color rgb="FFFF0000"/>
      <name val="Tahoma"/>
      <family val="2"/>
    </font>
    <font>
      <sz val="9"/>
      <color theme="1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49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6" fillId="0" borderId="9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10" xfId="0" applyFont="1" applyFill="1" applyBorder="1"/>
    <xf numFmtId="0" fontId="5" fillId="0" borderId="10" xfId="0" applyFont="1" applyFill="1" applyBorder="1"/>
    <xf numFmtId="0" fontId="5" fillId="0" borderId="11" xfId="0" applyFont="1" applyFill="1" applyBorder="1"/>
    <xf numFmtId="0" fontId="9" fillId="0" borderId="10" xfId="0" applyFont="1" applyFill="1" applyBorder="1" applyAlignment="1">
      <alignment vertical="center"/>
    </xf>
    <xf numFmtId="0" fontId="5" fillId="0" borderId="12" xfId="0" applyFont="1" applyFill="1" applyBorder="1"/>
    <xf numFmtId="0" fontId="11" fillId="0" borderId="13" xfId="0" applyFont="1" applyBorder="1" applyAlignment="1">
      <alignment horizontal="center" textRotation="90" wrapText="1"/>
    </xf>
    <xf numFmtId="0" fontId="5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 textRotation="90" wrapText="1"/>
    </xf>
    <xf numFmtId="0" fontId="10" fillId="0" borderId="18" xfId="0" applyFont="1" applyBorder="1" applyAlignment="1">
      <alignment horizontal="center" textRotation="90" wrapText="1"/>
    </xf>
    <xf numFmtId="0" fontId="10" fillId="0" borderId="23" xfId="0" applyFont="1" applyBorder="1" applyAlignment="1">
      <alignment horizontal="center"/>
    </xf>
    <xf numFmtId="0" fontId="10" fillId="0" borderId="9" xfId="0" applyFont="1" applyBorder="1" applyAlignment="1"/>
    <xf numFmtId="0" fontId="10" fillId="0" borderId="10" xfId="0" applyFont="1" applyBorder="1" applyAlignment="1"/>
    <xf numFmtId="0" fontId="10" fillId="0" borderId="10" xfId="0" applyFont="1" applyBorder="1" applyAlignment="1">
      <alignment horizontal="center"/>
    </xf>
    <xf numFmtId="0" fontId="10" fillId="0" borderId="22" xfId="0" applyFont="1" applyBorder="1" applyAlignment="1">
      <alignment horizontal="center" textRotation="90" wrapText="1"/>
    </xf>
    <xf numFmtId="0" fontId="10" fillId="0" borderId="31" xfId="0" applyFont="1" applyBorder="1" applyAlignment="1">
      <alignment horizontal="center" textRotation="90" wrapText="1"/>
    </xf>
    <xf numFmtId="0" fontId="10" fillId="0" borderId="22" xfId="0" applyFont="1" applyBorder="1" applyAlignment="1">
      <alignment horizontal="center" textRotation="90" shrinkToFit="1"/>
    </xf>
    <xf numFmtId="0" fontId="12" fillId="0" borderId="21" xfId="0" applyFont="1" applyFill="1" applyBorder="1" applyAlignment="1">
      <alignment horizontal="center" vertical="center" shrinkToFit="1"/>
    </xf>
    <xf numFmtId="0" fontId="12" fillId="0" borderId="19" xfId="0" applyFont="1" applyFill="1" applyBorder="1" applyAlignment="1">
      <alignment horizontal="center" vertical="center" shrinkToFit="1"/>
    </xf>
    <xf numFmtId="0" fontId="12" fillId="0" borderId="33" xfId="0" applyFont="1" applyFill="1" applyBorder="1" applyAlignment="1">
      <alignment horizontal="center" vertical="center" shrinkToFit="1"/>
    </xf>
    <xf numFmtId="0" fontId="10" fillId="3" borderId="31" xfId="0" applyFont="1" applyFill="1" applyBorder="1" applyAlignment="1">
      <alignment horizontal="center" textRotation="90" wrapText="1"/>
    </xf>
    <xf numFmtId="0" fontId="12" fillId="3" borderId="33" xfId="0" applyFont="1" applyFill="1" applyBorder="1" applyAlignment="1">
      <alignment horizontal="center" vertical="center" shrinkToFit="1"/>
    </xf>
    <xf numFmtId="0" fontId="10" fillId="4" borderId="31" xfId="0" applyFont="1" applyFill="1" applyBorder="1" applyAlignment="1">
      <alignment horizontal="center" textRotation="90" wrapText="1"/>
    </xf>
    <xf numFmtId="0" fontId="12" fillId="4" borderId="33" xfId="0" applyFont="1" applyFill="1" applyBorder="1" applyAlignment="1">
      <alignment horizontal="center" vertical="center" shrinkToFit="1"/>
    </xf>
    <xf numFmtId="0" fontId="10" fillId="6" borderId="18" xfId="0" applyFont="1" applyFill="1" applyBorder="1" applyAlignment="1">
      <alignment horizontal="center" textRotation="90" wrapText="1"/>
    </xf>
    <xf numFmtId="0" fontId="10" fillId="6" borderId="22" xfId="0" applyFont="1" applyFill="1" applyBorder="1" applyAlignment="1">
      <alignment horizontal="center" textRotation="90" wrapText="1"/>
    </xf>
    <xf numFmtId="0" fontId="12" fillId="6" borderId="33" xfId="0" applyFont="1" applyFill="1" applyBorder="1" applyAlignment="1">
      <alignment horizontal="center" vertical="center" shrinkToFit="1"/>
    </xf>
    <xf numFmtId="0" fontId="12" fillId="6" borderId="19" xfId="0" applyFont="1" applyFill="1" applyBorder="1" applyAlignment="1">
      <alignment horizontal="center" vertical="center" shrinkToFit="1"/>
    </xf>
    <xf numFmtId="0" fontId="10" fillId="7" borderId="18" xfId="0" applyFont="1" applyFill="1" applyBorder="1" applyAlignment="1">
      <alignment horizontal="center" textRotation="90" wrapText="1"/>
    </xf>
    <xf numFmtId="0" fontId="10" fillId="7" borderId="22" xfId="0" applyFont="1" applyFill="1" applyBorder="1" applyAlignment="1">
      <alignment horizontal="center" textRotation="90" wrapText="1"/>
    </xf>
    <xf numFmtId="0" fontId="10" fillId="7" borderId="22" xfId="0" applyFont="1" applyFill="1" applyBorder="1" applyAlignment="1">
      <alignment horizontal="center" textRotation="90" shrinkToFit="1"/>
    </xf>
    <xf numFmtId="0" fontId="12" fillId="7" borderId="33" xfId="0" applyFont="1" applyFill="1" applyBorder="1" applyAlignment="1">
      <alignment horizontal="center" vertical="center" shrinkToFit="1"/>
    </xf>
    <xf numFmtId="0" fontId="12" fillId="7" borderId="19" xfId="0" applyFont="1" applyFill="1" applyBorder="1" applyAlignment="1">
      <alignment horizontal="center" vertical="center" shrinkToFit="1"/>
    </xf>
    <xf numFmtId="0" fontId="10" fillId="7" borderId="34" xfId="0" applyFont="1" applyFill="1" applyBorder="1" applyAlignment="1">
      <alignment horizontal="center" textRotation="90" wrapText="1"/>
    </xf>
    <xf numFmtId="0" fontId="10" fillId="7" borderId="31" xfId="0" applyFont="1" applyFill="1" applyBorder="1" applyAlignment="1">
      <alignment horizontal="center" textRotation="90" wrapText="1"/>
    </xf>
    <xf numFmtId="0" fontId="10" fillId="6" borderId="31" xfId="0" applyFont="1" applyFill="1" applyBorder="1" applyAlignment="1">
      <alignment horizontal="center" textRotation="90" wrapText="1"/>
    </xf>
    <xf numFmtId="0" fontId="10" fillId="10" borderId="31" xfId="0" applyFont="1" applyFill="1" applyBorder="1" applyAlignment="1">
      <alignment horizontal="center" textRotation="90" wrapText="1"/>
    </xf>
    <xf numFmtId="0" fontId="10" fillId="10" borderId="39" xfId="0" applyFont="1" applyFill="1" applyBorder="1" applyAlignment="1">
      <alignment horizontal="center" textRotation="90" shrinkToFit="1"/>
    </xf>
    <xf numFmtId="0" fontId="10" fillId="10" borderId="22" xfId="0" applyFont="1" applyFill="1" applyBorder="1" applyAlignment="1">
      <alignment horizontal="center" textRotation="90" wrapText="1"/>
    </xf>
    <xf numFmtId="0" fontId="12" fillId="10" borderId="19" xfId="0" applyFont="1" applyFill="1" applyBorder="1" applyAlignment="1">
      <alignment horizontal="center" vertical="center" shrinkToFit="1"/>
    </xf>
    <xf numFmtId="0" fontId="12" fillId="10" borderId="21" xfId="0" applyFont="1" applyFill="1" applyBorder="1" applyAlignment="1">
      <alignment horizontal="center" vertical="center" shrinkToFit="1"/>
    </xf>
    <xf numFmtId="0" fontId="10" fillId="0" borderId="30" xfId="0" applyFont="1" applyBorder="1" applyAlignment="1">
      <alignment horizontal="center" vertical="center"/>
    </xf>
    <xf numFmtId="0" fontId="10" fillId="10" borderId="30" xfId="0" applyFont="1" applyFill="1" applyBorder="1" applyAlignment="1">
      <alignment horizontal="center" vertical="center"/>
    </xf>
    <xf numFmtId="0" fontId="10" fillId="6" borderId="30" xfId="0" applyFont="1" applyFill="1" applyBorder="1" applyAlignment="1">
      <alignment horizontal="center" vertical="center"/>
    </xf>
    <xf numFmtId="0" fontId="10" fillId="7" borderId="30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10" borderId="33" xfId="0" applyFont="1" applyFill="1" applyBorder="1" applyAlignment="1">
      <alignment horizontal="center" vertical="center"/>
    </xf>
    <xf numFmtId="0" fontId="10" fillId="10" borderId="19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/>
    </xf>
    <xf numFmtId="0" fontId="10" fillId="7" borderId="21" xfId="0" applyFont="1" applyFill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/>
    </xf>
    <xf numFmtId="0" fontId="10" fillId="5" borderId="32" xfId="0" applyFont="1" applyFill="1" applyBorder="1" applyAlignment="1">
      <alignment horizontal="center" vertical="center" shrinkToFit="1"/>
    </xf>
    <xf numFmtId="0" fontId="10" fillId="0" borderId="20" xfId="0" applyFont="1" applyFill="1" applyBorder="1" applyAlignment="1">
      <alignment horizontal="center" vertical="center" shrinkToFit="1"/>
    </xf>
    <xf numFmtId="0" fontId="10" fillId="0" borderId="30" xfId="0" applyFont="1" applyBorder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shrinkToFit="1"/>
    </xf>
    <xf numFmtId="0" fontId="10" fillId="3" borderId="32" xfId="0" applyFont="1" applyFill="1" applyBorder="1" applyAlignment="1">
      <alignment horizontal="center" vertical="center" shrinkToFit="1"/>
    </xf>
    <xf numFmtId="0" fontId="10" fillId="10" borderId="32" xfId="0" applyFont="1" applyFill="1" applyBorder="1" applyAlignment="1">
      <alignment horizontal="center" vertical="center" shrinkToFit="1"/>
    </xf>
    <xf numFmtId="0" fontId="10" fillId="10" borderId="38" xfId="0" applyFont="1" applyFill="1" applyBorder="1" applyAlignment="1">
      <alignment horizontal="center" vertical="center" shrinkToFit="1"/>
    </xf>
    <xf numFmtId="0" fontId="10" fillId="10" borderId="30" xfId="0" applyFont="1" applyFill="1" applyBorder="1" applyAlignment="1">
      <alignment horizontal="center" vertical="center" shrinkToFit="1"/>
    </xf>
    <xf numFmtId="0" fontId="10" fillId="6" borderId="20" xfId="0" applyFont="1" applyFill="1" applyBorder="1" applyAlignment="1">
      <alignment horizontal="center" vertical="center" shrinkToFit="1"/>
    </xf>
    <xf numFmtId="0" fontId="10" fillId="6" borderId="30" xfId="0" applyFont="1" applyFill="1" applyBorder="1" applyAlignment="1">
      <alignment horizontal="center" vertical="center" shrinkToFit="1"/>
    </xf>
    <xf numFmtId="0" fontId="10" fillId="7" borderId="20" xfId="0" applyFont="1" applyFill="1" applyBorder="1" applyAlignment="1">
      <alignment horizontal="center" vertical="center" shrinkToFit="1"/>
    </xf>
    <xf numFmtId="0" fontId="10" fillId="7" borderId="30" xfId="0" applyFont="1" applyFill="1" applyBorder="1" applyAlignment="1">
      <alignment horizontal="center" vertical="center" shrinkToFit="1"/>
    </xf>
    <xf numFmtId="0" fontId="10" fillId="7" borderId="24" xfId="0" applyFont="1" applyFill="1" applyBorder="1" applyAlignment="1">
      <alignment horizontal="center" vertical="center" shrinkToFit="1"/>
    </xf>
    <xf numFmtId="0" fontId="10" fillId="4" borderId="33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10" fillId="3" borderId="33" xfId="0" applyFont="1" applyFill="1" applyBorder="1" applyAlignment="1">
      <alignment horizontal="center" vertical="center" shrinkToFit="1"/>
    </xf>
    <xf numFmtId="0" fontId="10" fillId="10" borderId="33" xfId="0" applyFont="1" applyFill="1" applyBorder="1" applyAlignment="1">
      <alignment horizontal="center" vertical="center" shrinkToFit="1"/>
    </xf>
    <xf numFmtId="0" fontId="10" fillId="10" borderId="40" xfId="0" applyFont="1" applyFill="1" applyBorder="1" applyAlignment="1">
      <alignment horizontal="center" vertical="center" shrinkToFit="1"/>
    </xf>
    <xf numFmtId="0" fontId="10" fillId="10" borderId="19" xfId="0" applyFont="1" applyFill="1" applyBorder="1" applyAlignment="1">
      <alignment horizontal="center" vertical="center" shrinkToFit="1"/>
    </xf>
    <xf numFmtId="0" fontId="10" fillId="11" borderId="19" xfId="0" applyFont="1" applyFill="1" applyBorder="1" applyAlignment="1">
      <alignment horizontal="center" vertical="center" shrinkToFit="1"/>
    </xf>
    <xf numFmtId="0" fontId="10" fillId="6" borderId="21" xfId="0" applyFont="1" applyFill="1" applyBorder="1" applyAlignment="1">
      <alignment horizontal="center" vertical="center" shrinkToFit="1"/>
    </xf>
    <xf numFmtId="0" fontId="10" fillId="6" borderId="19" xfId="0" applyFont="1" applyFill="1" applyBorder="1" applyAlignment="1">
      <alignment horizontal="center" vertical="center" shrinkToFit="1"/>
    </xf>
    <xf numFmtId="0" fontId="10" fillId="7" borderId="21" xfId="0" applyFont="1" applyFill="1" applyBorder="1" applyAlignment="1">
      <alignment horizontal="center" vertical="center" shrinkToFit="1"/>
    </xf>
    <xf numFmtId="0" fontId="10" fillId="7" borderId="19" xfId="0" applyFont="1" applyFill="1" applyBorder="1" applyAlignment="1">
      <alignment horizontal="center" vertical="center" shrinkToFit="1"/>
    </xf>
    <xf numFmtId="0" fontId="10" fillId="8" borderId="25" xfId="0" applyFont="1" applyFill="1" applyBorder="1" applyAlignment="1">
      <alignment horizontal="center" vertical="center" shrinkToFit="1"/>
    </xf>
    <xf numFmtId="2" fontId="14" fillId="5" borderId="33" xfId="0" applyNumberFormat="1" applyFont="1" applyFill="1" applyBorder="1" applyAlignment="1">
      <alignment horizontal="center" vertical="center" shrinkToFit="1"/>
    </xf>
    <xf numFmtId="2" fontId="14" fillId="0" borderId="21" xfId="0" applyNumberFormat="1" applyFont="1" applyFill="1" applyBorder="1" applyAlignment="1">
      <alignment horizontal="center" vertical="center" shrinkToFit="1"/>
    </xf>
    <xf numFmtId="2" fontId="14" fillId="2" borderId="19" xfId="0" applyNumberFormat="1" applyFont="1" applyFill="1" applyBorder="1" applyAlignment="1">
      <alignment horizontal="center" vertical="center" shrinkToFit="1"/>
    </xf>
    <xf numFmtId="2" fontId="14" fillId="2" borderId="21" xfId="0" applyNumberFormat="1" applyFont="1" applyFill="1" applyBorder="1" applyAlignment="1">
      <alignment horizontal="center" vertical="center" shrinkToFit="1"/>
    </xf>
    <xf numFmtId="2" fontId="14" fillId="0" borderId="19" xfId="0" applyNumberFormat="1" applyFont="1" applyFill="1" applyBorder="1" applyAlignment="1">
      <alignment horizontal="center" vertical="center" shrinkToFit="1"/>
    </xf>
    <xf numFmtId="2" fontId="14" fillId="3" borderId="33" xfId="0" applyNumberFormat="1" applyFont="1" applyFill="1" applyBorder="1" applyAlignment="1">
      <alignment horizontal="center" vertical="center" shrinkToFit="1"/>
    </xf>
    <xf numFmtId="2" fontId="14" fillId="10" borderId="33" xfId="0" applyNumberFormat="1" applyFont="1" applyFill="1" applyBorder="1" applyAlignment="1">
      <alignment horizontal="center" vertical="center" shrinkToFit="1"/>
    </xf>
    <xf numFmtId="2" fontId="14" fillId="11" borderId="40" xfId="0" applyNumberFormat="1" applyFont="1" applyFill="1" applyBorder="1" applyAlignment="1">
      <alignment horizontal="center" vertical="center" shrinkToFit="1"/>
    </xf>
    <xf numFmtId="2" fontId="14" fillId="11" borderId="19" xfId="0" applyNumberFormat="1" applyFont="1" applyFill="1" applyBorder="1" applyAlignment="1">
      <alignment horizontal="center" vertical="center" shrinkToFit="1"/>
    </xf>
    <xf numFmtId="2" fontId="14" fillId="10" borderId="15" xfId="0" applyNumberFormat="1" applyFont="1" applyFill="1" applyBorder="1" applyAlignment="1">
      <alignment horizontal="center" vertical="center" shrinkToFit="1"/>
    </xf>
    <xf numFmtId="2" fontId="14" fillId="9" borderId="19" xfId="0" applyNumberFormat="1" applyFont="1" applyFill="1" applyBorder="1" applyAlignment="1">
      <alignment horizontal="center" vertical="center" shrinkToFit="1"/>
    </xf>
    <xf numFmtId="2" fontId="14" fillId="6" borderId="19" xfId="0" applyNumberFormat="1" applyFont="1" applyFill="1" applyBorder="1" applyAlignment="1">
      <alignment horizontal="center" vertical="center" shrinkToFit="1"/>
    </xf>
    <xf numFmtId="2" fontId="14" fillId="8" borderId="21" xfId="0" applyNumberFormat="1" applyFont="1" applyFill="1" applyBorder="1" applyAlignment="1">
      <alignment horizontal="center" vertical="center" shrinkToFit="1"/>
    </xf>
    <xf numFmtId="2" fontId="14" fillId="8" borderId="19" xfId="0" applyNumberFormat="1" applyFont="1" applyFill="1" applyBorder="1" applyAlignment="1">
      <alignment horizontal="center" vertical="center" shrinkToFit="1"/>
    </xf>
    <xf numFmtId="2" fontId="14" fillId="7" borderId="19" xfId="0" applyNumberFormat="1" applyFont="1" applyFill="1" applyBorder="1" applyAlignment="1">
      <alignment horizontal="center" vertical="center" shrinkToFit="1"/>
    </xf>
    <xf numFmtId="2" fontId="14" fillId="7" borderId="25" xfId="0" applyNumberFormat="1" applyFont="1" applyFill="1" applyBorder="1" applyAlignment="1">
      <alignment horizontal="center" vertical="center" shrinkToFit="1"/>
    </xf>
    <xf numFmtId="2" fontId="14" fillId="4" borderId="33" xfId="0" applyNumberFormat="1" applyFont="1" applyFill="1" applyBorder="1" applyAlignment="1">
      <alignment horizontal="center" vertical="center" shrinkToFit="1"/>
    </xf>
    <xf numFmtId="2" fontId="14" fillId="0" borderId="21" xfId="0" applyNumberFormat="1" applyFont="1" applyBorder="1" applyAlignment="1">
      <alignment horizontal="center" vertical="center" shrinkToFit="1"/>
    </xf>
    <xf numFmtId="2" fontId="14" fillId="11" borderId="15" xfId="0" applyNumberFormat="1" applyFont="1" applyFill="1" applyBorder="1" applyAlignment="1">
      <alignment horizontal="center" vertical="center" shrinkToFit="1"/>
    </xf>
    <xf numFmtId="2" fontId="14" fillId="8" borderId="25" xfId="0" applyNumberFormat="1" applyFont="1" applyFill="1" applyBorder="1" applyAlignment="1">
      <alignment horizontal="center" vertical="center" shrinkToFit="1"/>
    </xf>
    <xf numFmtId="0" fontId="12" fillId="0" borderId="8" xfId="0" applyFont="1" applyBorder="1" applyAlignment="1">
      <alignment horizontal="center" textRotation="90" wrapText="1"/>
    </xf>
    <xf numFmtId="0" fontId="10" fillId="0" borderId="34" xfId="0" applyFont="1" applyBorder="1" applyAlignment="1">
      <alignment horizontal="center" vertical="center"/>
    </xf>
    <xf numFmtId="2" fontId="13" fillId="0" borderId="3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textRotation="90" wrapText="1"/>
    </xf>
    <xf numFmtId="0" fontId="10" fillId="2" borderId="24" xfId="0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18" fillId="8" borderId="19" xfId="0" applyFont="1" applyFill="1" applyBorder="1" applyAlignment="1">
      <alignment horizontal="center" vertical="center" shrinkToFit="1"/>
    </xf>
    <xf numFmtId="0" fontId="13" fillId="0" borderId="20" xfId="0" applyFont="1" applyBorder="1" applyAlignment="1">
      <alignment horizontal="left" vertical="center"/>
    </xf>
    <xf numFmtId="0" fontId="12" fillId="0" borderId="30" xfId="0" applyFont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1" fontId="13" fillId="0" borderId="41" xfId="0" applyNumberFormat="1" applyFont="1" applyFill="1" applyBorder="1" applyAlignment="1">
      <alignment horizontal="center" vertical="center"/>
    </xf>
    <xf numFmtId="2" fontId="13" fillId="0" borderId="42" xfId="0" applyNumberFormat="1" applyFont="1" applyBorder="1" applyAlignment="1">
      <alignment horizontal="left" vertical="center"/>
    </xf>
    <xf numFmtId="0" fontId="12" fillId="0" borderId="43" xfId="0" applyFont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1" fontId="13" fillId="0" borderId="45" xfId="0" applyNumberFormat="1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8" borderId="17" xfId="0" applyFont="1" applyFill="1" applyBorder="1" applyAlignment="1">
      <alignment horizontal="center" vertical="center"/>
    </xf>
    <xf numFmtId="0" fontId="12" fillId="7" borderId="41" xfId="0" applyFont="1" applyFill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0" fontId="12" fillId="7" borderId="30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0" fontId="12" fillId="7" borderId="46" xfId="0" applyFont="1" applyFill="1" applyBorder="1" applyAlignment="1">
      <alignment horizontal="center" vertical="center"/>
    </xf>
    <xf numFmtId="0" fontId="12" fillId="7" borderId="43" xfId="0" applyFont="1" applyFill="1" applyBorder="1" applyAlignment="1">
      <alignment horizontal="center" vertical="center"/>
    </xf>
    <xf numFmtId="0" fontId="12" fillId="7" borderId="44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0" fontId="10" fillId="8" borderId="45" xfId="0" applyFont="1" applyFill="1" applyBorder="1" applyAlignment="1">
      <alignment horizontal="center" vertical="center"/>
    </xf>
    <xf numFmtId="0" fontId="12" fillId="6" borderId="32" xfId="0" applyFont="1" applyFill="1" applyBorder="1" applyAlignment="1">
      <alignment horizontal="center" vertical="center"/>
    </xf>
    <xf numFmtId="0" fontId="12" fillId="6" borderId="30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/>
    </xf>
    <xf numFmtId="0" fontId="12" fillId="6" borderId="44" xfId="0" applyFont="1" applyFill="1" applyBorder="1" applyAlignment="1">
      <alignment horizontal="center" vertical="center"/>
    </xf>
    <xf numFmtId="0" fontId="12" fillId="6" borderId="43" xfId="0" applyFont="1" applyFill="1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/>
    </xf>
    <xf numFmtId="0" fontId="12" fillId="10" borderId="27" xfId="0" applyFont="1" applyFill="1" applyBorder="1" applyAlignment="1">
      <alignment horizontal="center" vertical="center"/>
    </xf>
    <xf numFmtId="0" fontId="12" fillId="10" borderId="30" xfId="0" applyFont="1" applyFill="1" applyBorder="1" applyAlignment="1">
      <alignment horizontal="center" vertical="center"/>
    </xf>
    <xf numFmtId="0" fontId="12" fillId="10" borderId="46" xfId="0" applyFont="1" applyFill="1" applyBorder="1" applyAlignment="1">
      <alignment horizontal="center" vertical="center"/>
    </xf>
    <xf numFmtId="0" fontId="12" fillId="10" borderId="43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12" fillId="3" borderId="46" xfId="0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horizontal="center" vertical="center" shrinkToFit="1"/>
    </xf>
    <xf numFmtId="0" fontId="12" fillId="11" borderId="43" xfId="0" applyFont="1" applyFill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2" fontId="14" fillId="2" borderId="33" xfId="0" applyNumberFormat="1" applyFont="1" applyFill="1" applyBorder="1" applyAlignment="1">
      <alignment horizontal="center" vertical="center" shrinkToFit="1"/>
    </xf>
    <xf numFmtId="2" fontId="14" fillId="0" borderId="33" xfId="0" applyNumberFormat="1" applyFont="1" applyFill="1" applyBorder="1" applyAlignment="1">
      <alignment horizontal="center" vertical="center" shrinkToFit="1"/>
    </xf>
    <xf numFmtId="2" fontId="14" fillId="0" borderId="15" xfId="0" applyNumberFormat="1" applyFont="1" applyFill="1" applyBorder="1" applyAlignment="1">
      <alignment horizontal="center" vertical="center" shrinkToFit="1"/>
    </xf>
    <xf numFmtId="2" fontId="14" fillId="2" borderId="15" xfId="0" applyNumberFormat="1" applyFont="1" applyFill="1" applyBorder="1" applyAlignment="1">
      <alignment horizontal="center" vertical="center" shrinkToFit="1"/>
    </xf>
    <xf numFmtId="0" fontId="12" fillId="10" borderId="33" xfId="0" applyFont="1" applyFill="1" applyBorder="1" applyAlignment="1">
      <alignment horizontal="center" vertical="center" shrinkToFit="1"/>
    </xf>
    <xf numFmtId="2" fontId="14" fillId="10" borderId="19" xfId="0" applyNumberFormat="1" applyFont="1" applyFill="1" applyBorder="1" applyAlignment="1">
      <alignment horizontal="center" vertical="center" shrinkToFit="1"/>
    </xf>
    <xf numFmtId="0" fontId="10" fillId="11" borderId="32" xfId="0" applyFont="1" applyFill="1" applyBorder="1" applyAlignment="1">
      <alignment horizontal="center" vertical="center"/>
    </xf>
    <xf numFmtId="2" fontId="14" fillId="11" borderId="33" xfId="0" applyNumberFormat="1" applyFont="1" applyFill="1" applyBorder="1" applyAlignment="1">
      <alignment horizontal="center" vertical="center" shrinkToFit="1"/>
    </xf>
    <xf numFmtId="0" fontId="10" fillId="6" borderId="33" xfId="0" applyFont="1" applyFill="1" applyBorder="1" applyAlignment="1">
      <alignment horizontal="center" vertical="center"/>
    </xf>
    <xf numFmtId="0" fontId="12" fillId="6" borderId="21" xfId="0" applyFont="1" applyFill="1" applyBorder="1" applyAlignment="1">
      <alignment horizontal="center" vertical="center" shrinkToFit="1"/>
    </xf>
    <xf numFmtId="0" fontId="10" fillId="7" borderId="36" xfId="0" applyFont="1" applyFill="1" applyBorder="1" applyAlignment="1">
      <alignment horizontal="center" textRotation="90" wrapText="1"/>
    </xf>
    <xf numFmtId="0" fontId="10" fillId="7" borderId="37" xfId="0" applyFont="1" applyFill="1" applyBorder="1" applyAlignment="1">
      <alignment horizontal="center" vertical="center"/>
    </xf>
    <xf numFmtId="0" fontId="10" fillId="7" borderId="33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 shrinkToFit="1"/>
    </xf>
    <xf numFmtId="2" fontId="14" fillId="7" borderId="21" xfId="0" applyNumberFormat="1" applyFont="1" applyFill="1" applyBorder="1" applyAlignment="1">
      <alignment horizontal="center" vertical="center" shrinkToFit="1"/>
    </xf>
    <xf numFmtId="0" fontId="14" fillId="7" borderId="33" xfId="0" applyFont="1" applyFill="1" applyBorder="1" applyAlignment="1">
      <alignment horizontal="center" vertical="center" shrinkToFit="1"/>
    </xf>
    <xf numFmtId="2" fontId="14" fillId="7" borderId="33" xfId="0" applyNumberFormat="1" applyFont="1" applyFill="1" applyBorder="1" applyAlignment="1">
      <alignment horizontal="center" vertical="center" shrinkToFit="1"/>
    </xf>
    <xf numFmtId="0" fontId="10" fillId="8" borderId="32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textRotation="90" wrapText="1"/>
    </xf>
    <xf numFmtId="0" fontId="10" fillId="3" borderId="24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 shrinkToFit="1"/>
    </xf>
    <xf numFmtId="2" fontId="14" fillId="3" borderId="25" xfId="0" applyNumberFormat="1" applyFont="1" applyFill="1" applyBorder="1" applyAlignment="1">
      <alignment horizontal="center" vertical="center" shrinkToFit="1"/>
    </xf>
    <xf numFmtId="0" fontId="10" fillId="12" borderId="25" xfId="0" applyFont="1" applyFill="1" applyBorder="1" applyAlignment="1">
      <alignment horizontal="center" vertical="center"/>
    </xf>
    <xf numFmtId="2" fontId="14" fillId="12" borderId="25" xfId="0" applyNumberFormat="1" applyFont="1" applyFill="1" applyBorder="1" applyAlignment="1">
      <alignment horizontal="center" vertical="center" shrinkToFit="1"/>
    </xf>
    <xf numFmtId="0" fontId="10" fillId="6" borderId="32" xfId="0" applyFont="1" applyFill="1" applyBorder="1" applyAlignment="1">
      <alignment horizontal="center" vertical="center"/>
    </xf>
    <xf numFmtId="0" fontId="10" fillId="7" borderId="32" xfId="0" applyFont="1" applyFill="1" applyBorder="1" applyAlignment="1">
      <alignment horizontal="center" vertical="center"/>
    </xf>
    <xf numFmtId="2" fontId="14" fillId="8" borderId="33" xfId="0" applyNumberFormat="1" applyFont="1" applyFill="1" applyBorder="1" applyAlignment="1">
      <alignment horizontal="center" vertical="center" shrinkToFit="1"/>
    </xf>
    <xf numFmtId="2" fontId="14" fillId="9" borderId="33" xfId="0" applyNumberFormat="1" applyFont="1" applyFill="1" applyBorder="1" applyAlignment="1">
      <alignment horizontal="center" vertical="center" shrinkToFit="1"/>
    </xf>
    <xf numFmtId="0" fontId="10" fillId="0" borderId="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0" fontId="12" fillId="0" borderId="47" xfId="0" applyFont="1" applyFill="1" applyBorder="1" applyAlignment="1">
      <alignment horizontal="center" vertical="center"/>
    </xf>
    <xf numFmtId="0" fontId="10" fillId="12" borderId="26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7" borderId="38" xfId="0" applyFont="1" applyFill="1" applyBorder="1" applyAlignment="1">
      <alignment horizontal="center" vertical="center"/>
    </xf>
    <xf numFmtId="0" fontId="12" fillId="7" borderId="47" xfId="0" applyFont="1" applyFill="1" applyBorder="1" applyAlignment="1">
      <alignment horizontal="center" vertical="center"/>
    </xf>
    <xf numFmtId="0" fontId="12" fillId="7" borderId="42" xfId="0" applyFont="1" applyFill="1" applyBorder="1" applyAlignment="1">
      <alignment horizontal="center" vertical="center"/>
    </xf>
    <xf numFmtId="0" fontId="12" fillId="6" borderId="38" xfId="0" applyFont="1" applyFill="1" applyBorder="1" applyAlignment="1">
      <alignment horizontal="center" vertical="center"/>
    </xf>
    <xf numFmtId="0" fontId="12" fillId="6" borderId="47" xfId="0" applyFont="1" applyFill="1" applyBorder="1" applyAlignment="1">
      <alignment horizontal="center" vertical="center"/>
    </xf>
    <xf numFmtId="0" fontId="12" fillId="6" borderId="42" xfId="0" applyFont="1" applyFill="1" applyBorder="1" applyAlignment="1">
      <alignment horizontal="center" vertical="center"/>
    </xf>
    <xf numFmtId="0" fontId="12" fillId="10" borderId="38" xfId="0" applyFont="1" applyFill="1" applyBorder="1" applyAlignment="1">
      <alignment horizontal="center" vertical="center"/>
    </xf>
    <xf numFmtId="0" fontId="12" fillId="10" borderId="47" xfId="0" applyFont="1" applyFill="1" applyBorder="1" applyAlignment="1">
      <alignment horizontal="center" vertical="center"/>
    </xf>
    <xf numFmtId="0" fontId="12" fillId="10" borderId="42" xfId="0" applyFont="1" applyFill="1" applyBorder="1" applyAlignment="1">
      <alignment horizontal="center" vertical="center"/>
    </xf>
    <xf numFmtId="0" fontId="12" fillId="7" borderId="48" xfId="0" applyFont="1" applyFill="1" applyBorder="1" applyAlignment="1">
      <alignment horizontal="center" vertical="center"/>
    </xf>
    <xf numFmtId="0" fontId="12" fillId="7" borderId="49" xfId="0" applyFont="1" applyFill="1" applyBorder="1" applyAlignment="1">
      <alignment horizontal="center" vertical="center"/>
    </xf>
    <xf numFmtId="0" fontId="12" fillId="6" borderId="20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/>
    </xf>
    <xf numFmtId="0" fontId="19" fillId="0" borderId="0" xfId="4" applyFont="1" applyFill="1" applyBorder="1" applyAlignment="1">
      <alignment horizontal="center" vertical="center" shrinkToFit="1"/>
    </xf>
    <xf numFmtId="0" fontId="12" fillId="0" borderId="15" xfId="0" applyFont="1" applyFill="1" applyBorder="1" applyAlignment="1">
      <alignment horizontal="center" vertical="center" shrinkToFit="1"/>
    </xf>
    <xf numFmtId="2" fontId="14" fillId="0" borderId="25" xfId="0" applyNumberFormat="1" applyFont="1" applyFill="1" applyBorder="1" applyAlignment="1">
      <alignment horizontal="center" vertical="center" shrinkToFit="1"/>
    </xf>
    <xf numFmtId="0" fontId="10" fillId="0" borderId="32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/>
    </xf>
    <xf numFmtId="0" fontId="13" fillId="13" borderId="0" xfId="0" applyFont="1" applyFill="1" applyAlignment="1">
      <alignment horizontal="center" vertical="center"/>
    </xf>
    <xf numFmtId="0" fontId="13" fillId="13" borderId="0" xfId="0" applyFont="1" applyFill="1" applyAlignment="1">
      <alignment horizontal="center" vertical="center" textRotation="90" wrapText="1"/>
    </xf>
    <xf numFmtId="0" fontId="13" fillId="14" borderId="0" xfId="0" applyFont="1" applyFill="1" applyAlignment="1">
      <alignment horizontal="center" vertical="center"/>
    </xf>
  </cellXfs>
  <cellStyles count="5">
    <cellStyle name="Normalny" xfId="0" builtinId="0"/>
    <cellStyle name="Normalny 2" xfId="1"/>
    <cellStyle name="Normalny 3" xfId="2"/>
    <cellStyle name="Normalny 4" xfId="3"/>
    <cellStyle name="Normalny 5" xfId="4"/>
  </cellStyles>
  <dxfs count="249"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8"/>
  <sheetViews>
    <sheetView tabSelected="1" zoomScale="110" zoomScaleNormal="110" workbookViewId="0">
      <pane ySplit="5" topLeftCell="A6" activePane="bottomLeft" state="frozen"/>
      <selection activeCell="B5" sqref="B5"/>
      <selection pane="bottomLeft" activeCell="H11" sqref="H11"/>
    </sheetView>
  </sheetViews>
  <sheetFormatPr defaultRowHeight="15" x14ac:dyDescent="0.2"/>
  <cols>
    <col min="1" max="1" width="10.7109375" style="1" customWidth="1"/>
    <col min="2" max="2" width="7.7109375" style="1" customWidth="1"/>
    <col min="3" max="37" width="3.28515625" style="1" customWidth="1"/>
    <col min="38" max="38" width="9.140625" style="1"/>
    <col min="39" max="39" width="0" style="1" hidden="1" customWidth="1"/>
    <col min="40" max="16384" width="9.140625" style="1"/>
  </cols>
  <sheetData>
    <row r="1" spans="1:41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V1" s="5" t="s">
        <v>59</v>
      </c>
      <c r="W1" s="6"/>
      <c r="X1" s="6"/>
      <c r="Y1" s="6"/>
      <c r="Z1" s="3"/>
      <c r="AA1" s="6"/>
      <c r="AB1" s="6"/>
      <c r="AC1" s="3"/>
      <c r="AD1" s="3"/>
      <c r="AE1" s="6"/>
      <c r="AF1" s="6"/>
      <c r="AG1" s="3"/>
      <c r="AH1" s="3"/>
      <c r="AI1" s="6"/>
      <c r="AJ1" s="3"/>
      <c r="AK1" s="3"/>
      <c r="AL1" s="7"/>
      <c r="AO1" s="246"/>
    </row>
    <row r="2" spans="1:41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U2" s="10"/>
      <c r="V2" s="11"/>
      <c r="W2" s="12"/>
      <c r="X2" s="12"/>
      <c r="Y2" s="12"/>
      <c r="Z2" s="9"/>
      <c r="AA2" s="12"/>
      <c r="AB2" s="12"/>
      <c r="AC2" s="9"/>
      <c r="AD2" s="9"/>
      <c r="AE2" s="12"/>
      <c r="AF2" s="12"/>
      <c r="AG2" s="9"/>
      <c r="AH2" s="9"/>
      <c r="AI2" s="12"/>
      <c r="AJ2" s="9"/>
      <c r="AK2" s="9"/>
      <c r="AL2" s="13"/>
      <c r="AO2" s="246"/>
    </row>
    <row r="3" spans="1:41" ht="21.95" customHeight="1" thickBot="1" x14ac:dyDescent="0.25">
      <c r="A3" s="8" t="s">
        <v>0</v>
      </c>
      <c r="B3" s="14">
        <v>12</v>
      </c>
      <c r="C3" s="12" t="s">
        <v>58</v>
      </c>
      <c r="D3" s="12"/>
      <c r="E3" s="12"/>
      <c r="F3" s="12"/>
      <c r="G3" s="12"/>
      <c r="H3" s="12"/>
      <c r="U3" s="10"/>
      <c r="V3" s="15" t="s">
        <v>24</v>
      </c>
      <c r="W3" s="12"/>
      <c r="X3" s="12"/>
      <c r="Y3" s="12"/>
      <c r="Z3" s="9"/>
      <c r="AA3" s="12"/>
      <c r="AB3" s="12"/>
      <c r="AC3" s="9"/>
      <c r="AD3" s="9"/>
      <c r="AE3" s="12"/>
      <c r="AF3" s="12"/>
      <c r="AG3" s="9"/>
      <c r="AH3" s="9"/>
      <c r="AI3" s="12"/>
      <c r="AJ3" s="9"/>
      <c r="AK3" s="9"/>
      <c r="AL3" s="13"/>
      <c r="AO3" s="246"/>
    </row>
    <row r="4" spans="1:41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U4" s="20"/>
      <c r="V4" s="21"/>
      <c r="W4" s="18"/>
      <c r="X4" s="18"/>
      <c r="Y4" s="18"/>
      <c r="Z4" s="19"/>
      <c r="AA4" s="18"/>
      <c r="AB4" s="18"/>
      <c r="AC4" s="19"/>
      <c r="AD4" s="19"/>
      <c r="AE4" s="18"/>
      <c r="AF4" s="18"/>
      <c r="AG4" s="19"/>
      <c r="AH4" s="19"/>
      <c r="AI4" s="18"/>
      <c r="AJ4" s="19"/>
      <c r="AK4" s="19"/>
      <c r="AL4" s="22"/>
      <c r="AO4" s="246"/>
    </row>
    <row r="5" spans="1:41" ht="117" customHeight="1" thickBot="1" x14ac:dyDescent="0.25">
      <c r="A5" s="122" t="s">
        <v>60</v>
      </c>
      <c r="B5" s="32" t="s">
        <v>1</v>
      </c>
      <c r="C5" s="46" t="s">
        <v>15</v>
      </c>
      <c r="D5" s="33" t="s">
        <v>25</v>
      </c>
      <c r="E5" s="38" t="s">
        <v>26</v>
      </c>
      <c r="F5" s="38" t="s">
        <v>27</v>
      </c>
      <c r="G5" s="38" t="s">
        <v>20</v>
      </c>
      <c r="H5" s="38" t="s">
        <v>22</v>
      </c>
      <c r="I5" s="38" t="s">
        <v>21</v>
      </c>
      <c r="J5" s="33" t="s">
        <v>28</v>
      </c>
      <c r="K5" s="38" t="s">
        <v>29</v>
      </c>
      <c r="L5" s="38" t="s">
        <v>16</v>
      </c>
      <c r="M5" s="38" t="s">
        <v>17</v>
      </c>
      <c r="N5" s="38" t="s">
        <v>18</v>
      </c>
      <c r="O5" s="44" t="s">
        <v>54</v>
      </c>
      <c r="P5" s="33" t="s">
        <v>30</v>
      </c>
      <c r="Q5" s="38" t="s">
        <v>31</v>
      </c>
      <c r="R5" s="38" t="s">
        <v>32</v>
      </c>
      <c r="S5" s="38" t="s">
        <v>11</v>
      </c>
      <c r="T5" s="60" t="s">
        <v>55</v>
      </c>
      <c r="U5" s="61" t="s">
        <v>33</v>
      </c>
      <c r="V5" s="62" t="s">
        <v>34</v>
      </c>
      <c r="W5" s="62" t="s">
        <v>35</v>
      </c>
      <c r="X5" s="48" t="s">
        <v>36</v>
      </c>
      <c r="Y5" s="49" t="s">
        <v>37</v>
      </c>
      <c r="Z5" s="49" t="s">
        <v>36</v>
      </c>
      <c r="AA5" s="52" t="s">
        <v>38</v>
      </c>
      <c r="AB5" s="53" t="s">
        <v>39</v>
      </c>
      <c r="AC5" s="54" t="s">
        <v>57</v>
      </c>
      <c r="AD5" s="53" t="s">
        <v>40</v>
      </c>
      <c r="AE5" s="52" t="s">
        <v>41</v>
      </c>
      <c r="AF5" s="53" t="s">
        <v>41</v>
      </c>
      <c r="AG5" s="53" t="s">
        <v>42</v>
      </c>
      <c r="AH5" s="53" t="s">
        <v>41</v>
      </c>
      <c r="AI5" s="53" t="s">
        <v>41</v>
      </c>
      <c r="AJ5" s="53" t="s">
        <v>40</v>
      </c>
      <c r="AK5" s="57" t="s">
        <v>43</v>
      </c>
      <c r="AL5" s="126" t="s">
        <v>61</v>
      </c>
      <c r="AM5" s="23" t="s">
        <v>2</v>
      </c>
      <c r="AO5" s="247" t="s">
        <v>94</v>
      </c>
    </row>
    <row r="6" spans="1:41" ht="15.6" customHeight="1" x14ac:dyDescent="0.2">
      <c r="A6" s="123"/>
      <c r="B6" s="30" t="s">
        <v>3</v>
      </c>
      <c r="C6" s="75"/>
      <c r="D6" s="76" t="s">
        <v>69</v>
      </c>
      <c r="E6" s="77" t="s">
        <v>69</v>
      </c>
      <c r="F6" s="77" t="s">
        <v>69</v>
      </c>
      <c r="G6" s="77" t="s">
        <v>69</v>
      </c>
      <c r="H6" s="77" t="s">
        <v>69</v>
      </c>
      <c r="I6" s="77" t="s">
        <v>69</v>
      </c>
      <c r="J6" s="78">
        <v>0</v>
      </c>
      <c r="K6" s="77">
        <v>0</v>
      </c>
      <c r="L6" s="77">
        <v>0</v>
      </c>
      <c r="M6" s="77">
        <v>0</v>
      </c>
      <c r="N6" s="77">
        <v>0</v>
      </c>
      <c r="O6" s="79" t="s">
        <v>69</v>
      </c>
      <c r="P6" s="78">
        <v>0</v>
      </c>
      <c r="Q6" s="77">
        <v>0</v>
      </c>
      <c r="R6" s="77">
        <v>0</v>
      </c>
      <c r="S6" s="77">
        <v>0</v>
      </c>
      <c r="T6" s="80">
        <v>0</v>
      </c>
      <c r="U6" s="81">
        <v>0</v>
      </c>
      <c r="V6" s="82">
        <v>0</v>
      </c>
      <c r="W6" s="82">
        <v>0</v>
      </c>
      <c r="X6" s="83" t="s">
        <v>69</v>
      </c>
      <c r="Y6" s="84" t="s">
        <v>69</v>
      </c>
      <c r="Z6" s="84" t="s">
        <v>69</v>
      </c>
      <c r="AA6" s="85" t="s">
        <v>69</v>
      </c>
      <c r="AB6" s="86" t="s">
        <v>69</v>
      </c>
      <c r="AC6" s="86" t="s">
        <v>69</v>
      </c>
      <c r="AD6" s="86" t="s">
        <v>69</v>
      </c>
      <c r="AE6" s="85" t="s">
        <v>69</v>
      </c>
      <c r="AF6" s="86" t="s">
        <v>69</v>
      </c>
      <c r="AG6" s="86" t="s">
        <v>69</v>
      </c>
      <c r="AH6" s="86" t="s">
        <v>69</v>
      </c>
      <c r="AI6" s="86" t="s">
        <v>69</v>
      </c>
      <c r="AJ6" s="86" t="s">
        <v>69</v>
      </c>
      <c r="AK6" s="87" t="s">
        <v>69</v>
      </c>
      <c r="AL6" s="127" t="s">
        <v>8</v>
      </c>
      <c r="AM6" s="24"/>
      <c r="AO6" s="246" t="str">
        <f t="shared" ref="AO6:AO69" si="0">IF($B5="l. wsiad.",SUM(V6,AC6,AD5:AI5),"-")</f>
        <v>-</v>
      </c>
    </row>
    <row r="7" spans="1:41" ht="15.6" customHeight="1" x14ac:dyDescent="0.2">
      <c r="A7" s="124">
        <v>5.27</v>
      </c>
      <c r="B7" s="31" t="s">
        <v>4</v>
      </c>
      <c r="C7" s="88">
        <v>0</v>
      </c>
      <c r="D7" s="89" t="s">
        <v>69</v>
      </c>
      <c r="E7" s="90" t="s">
        <v>69</v>
      </c>
      <c r="F7" s="90" t="s">
        <v>69</v>
      </c>
      <c r="G7" s="90" t="s">
        <v>69</v>
      </c>
      <c r="H7" s="90" t="s">
        <v>69</v>
      </c>
      <c r="I7" s="90" t="s">
        <v>69</v>
      </c>
      <c r="J7" s="91">
        <v>0</v>
      </c>
      <c r="K7" s="90">
        <v>0</v>
      </c>
      <c r="L7" s="90">
        <v>0</v>
      </c>
      <c r="M7" s="90">
        <v>0</v>
      </c>
      <c r="N7" s="90">
        <v>0</v>
      </c>
      <c r="O7" s="92" t="s">
        <v>69</v>
      </c>
      <c r="P7" s="91">
        <v>0</v>
      </c>
      <c r="Q7" s="90">
        <v>0</v>
      </c>
      <c r="R7" s="90">
        <v>0</v>
      </c>
      <c r="S7" s="90">
        <v>0</v>
      </c>
      <c r="T7" s="93">
        <v>0</v>
      </c>
      <c r="U7" s="94">
        <v>0</v>
      </c>
      <c r="V7" s="95">
        <v>0</v>
      </c>
      <c r="W7" s="96"/>
      <c r="X7" s="97" t="s">
        <v>69</v>
      </c>
      <c r="Y7" s="98" t="s">
        <v>69</v>
      </c>
      <c r="Z7" s="98" t="s">
        <v>69</v>
      </c>
      <c r="AA7" s="99" t="s">
        <v>69</v>
      </c>
      <c r="AB7" s="100" t="s">
        <v>69</v>
      </c>
      <c r="AC7" s="100" t="s">
        <v>69</v>
      </c>
      <c r="AD7" s="100" t="s">
        <v>69</v>
      </c>
      <c r="AE7" s="99" t="s">
        <v>69</v>
      </c>
      <c r="AF7" s="100" t="s">
        <v>69</v>
      </c>
      <c r="AG7" s="100" t="s">
        <v>69</v>
      </c>
      <c r="AH7" s="100" t="s">
        <v>69</v>
      </c>
      <c r="AI7" s="100" t="s">
        <v>69</v>
      </c>
      <c r="AJ7" s="132"/>
      <c r="AK7" s="101"/>
      <c r="AL7" s="128">
        <f>SUM(C7:AJ7)</f>
        <v>0</v>
      </c>
      <c r="AM7" s="25"/>
      <c r="AO7" s="246" t="str">
        <f t="shared" si="0"/>
        <v>-</v>
      </c>
    </row>
    <row r="8" spans="1:41" ht="15.6" customHeight="1" x14ac:dyDescent="0.2">
      <c r="A8" s="244" t="s">
        <v>62</v>
      </c>
      <c r="B8" s="29" t="s">
        <v>5</v>
      </c>
      <c r="C8" s="47">
        <f>C7</f>
        <v>0</v>
      </c>
      <c r="D8" s="43" t="s">
        <v>69</v>
      </c>
      <c r="E8" s="42" t="s">
        <v>69</v>
      </c>
      <c r="F8" s="42" t="s">
        <v>69</v>
      </c>
      <c r="G8" s="42" t="s">
        <v>69</v>
      </c>
      <c r="H8" s="42" t="s">
        <v>69</v>
      </c>
      <c r="I8" s="42" t="s">
        <v>69</v>
      </c>
      <c r="J8" s="43">
        <f>C8-J6+J7</f>
        <v>0</v>
      </c>
      <c r="K8" s="42">
        <f t="shared" ref="K8" si="1">J8-K6+K7</f>
        <v>0</v>
      </c>
      <c r="L8" s="42">
        <f t="shared" ref="L8" si="2">K8-L6+L7</f>
        <v>0</v>
      </c>
      <c r="M8" s="42">
        <f t="shared" ref="M8" si="3">L8-M6+M7</f>
        <v>0</v>
      </c>
      <c r="N8" s="42">
        <f t="shared" ref="N8" si="4">M8-N6+N7</f>
        <v>0</v>
      </c>
      <c r="O8" s="45" t="s">
        <v>69</v>
      </c>
      <c r="P8" s="43">
        <f>N8-P6+P7</f>
        <v>0</v>
      </c>
      <c r="Q8" s="42">
        <f t="shared" ref="Q8" si="5">P8-Q6+Q7</f>
        <v>0</v>
      </c>
      <c r="R8" s="42">
        <f t="shared" ref="R8" si="6">Q8-R6+R7</f>
        <v>0</v>
      </c>
      <c r="S8" s="42">
        <f t="shared" ref="S8" si="7">R8-S6+S7</f>
        <v>0</v>
      </c>
      <c r="T8" s="64">
        <f t="shared" ref="T8" si="8">S8-T6+T7</f>
        <v>0</v>
      </c>
      <c r="U8" s="63">
        <f t="shared" ref="U8" si="9">T8-U6+U7</f>
        <v>0</v>
      </c>
      <c r="V8" s="63">
        <f t="shared" ref="V8" si="10">U8-V6+V7</f>
        <v>0</v>
      </c>
      <c r="W8" s="63">
        <f t="shared" ref="W8" si="11">V8-W6+W7</f>
        <v>0</v>
      </c>
      <c r="X8" s="50" t="s">
        <v>69</v>
      </c>
      <c r="Y8" s="51" t="s">
        <v>69</v>
      </c>
      <c r="Z8" s="51" t="s">
        <v>69</v>
      </c>
      <c r="AA8" s="55" t="s">
        <v>69</v>
      </c>
      <c r="AB8" s="56" t="s">
        <v>69</v>
      </c>
      <c r="AC8" s="56" t="s">
        <v>69</v>
      </c>
      <c r="AD8" s="56" t="s">
        <v>69</v>
      </c>
      <c r="AE8" s="55" t="s">
        <v>69</v>
      </c>
      <c r="AF8" s="56" t="s">
        <v>69</v>
      </c>
      <c r="AG8" s="56" t="s">
        <v>69</v>
      </c>
      <c r="AH8" s="56" t="s">
        <v>69</v>
      </c>
      <c r="AI8" s="56" t="s">
        <v>69</v>
      </c>
      <c r="AJ8" s="56" t="s">
        <v>69</v>
      </c>
      <c r="AK8" s="55" t="s">
        <v>69</v>
      </c>
      <c r="AL8" s="129"/>
      <c r="AM8" s="26">
        <f>MAX(C8:S8)</f>
        <v>0</v>
      </c>
      <c r="AO8" s="246">
        <f t="shared" si="0"/>
        <v>0</v>
      </c>
    </row>
    <row r="9" spans="1:41" ht="15.6" customHeight="1" x14ac:dyDescent="0.2">
      <c r="A9" s="245"/>
      <c r="B9" s="29" t="s">
        <v>6</v>
      </c>
      <c r="C9" s="102"/>
      <c r="D9" s="103" t="s">
        <v>69</v>
      </c>
      <c r="E9" s="104"/>
      <c r="F9" s="104"/>
      <c r="G9" s="104"/>
      <c r="H9" s="104"/>
      <c r="I9" s="104"/>
      <c r="J9" s="105"/>
      <c r="K9" s="104"/>
      <c r="L9" s="104"/>
      <c r="M9" s="106">
        <v>5.31</v>
      </c>
      <c r="N9" s="104"/>
      <c r="O9" s="107" t="s">
        <v>69</v>
      </c>
      <c r="P9" s="105"/>
      <c r="Q9" s="104"/>
      <c r="R9" s="106">
        <v>5.36</v>
      </c>
      <c r="S9" s="104"/>
      <c r="T9" s="108">
        <v>5.39</v>
      </c>
      <c r="U9" s="109"/>
      <c r="V9" s="110"/>
      <c r="W9" s="111">
        <v>5.43</v>
      </c>
      <c r="X9" s="112"/>
      <c r="Y9" s="113" t="s">
        <v>69</v>
      </c>
      <c r="Z9" s="112"/>
      <c r="AA9" s="114"/>
      <c r="AB9" s="115"/>
      <c r="AC9" s="115"/>
      <c r="AD9" s="116" t="s">
        <v>69</v>
      </c>
      <c r="AE9" s="114"/>
      <c r="AF9" s="115"/>
      <c r="AG9" s="116" t="s">
        <v>69</v>
      </c>
      <c r="AH9" s="115"/>
      <c r="AI9" s="115"/>
      <c r="AJ9" s="116" t="s">
        <v>69</v>
      </c>
      <c r="AK9" s="117" t="s">
        <v>69</v>
      </c>
      <c r="AL9" s="130">
        <v>0.15</v>
      </c>
      <c r="AM9" s="25"/>
      <c r="AO9" s="246" t="str">
        <f t="shared" si="0"/>
        <v>-</v>
      </c>
    </row>
    <row r="10" spans="1:41" ht="15.6" customHeight="1" x14ac:dyDescent="0.2">
      <c r="A10" s="245"/>
      <c r="B10" s="29" t="s">
        <v>7</v>
      </c>
      <c r="C10" s="118">
        <v>5.28</v>
      </c>
      <c r="D10" s="119" t="s">
        <v>69</v>
      </c>
      <c r="E10" s="104"/>
      <c r="F10" s="104"/>
      <c r="G10" s="104"/>
      <c r="H10" s="104"/>
      <c r="I10" s="104"/>
      <c r="J10" s="105"/>
      <c r="K10" s="104"/>
      <c r="L10" s="104"/>
      <c r="M10" s="106">
        <v>5.31</v>
      </c>
      <c r="N10" s="104"/>
      <c r="O10" s="107" t="s">
        <v>69</v>
      </c>
      <c r="P10" s="105"/>
      <c r="Q10" s="104"/>
      <c r="R10" s="106">
        <v>5.36</v>
      </c>
      <c r="S10" s="104"/>
      <c r="T10" s="108">
        <v>5.39</v>
      </c>
      <c r="U10" s="109"/>
      <c r="V10" s="110"/>
      <c r="W10" s="120"/>
      <c r="X10" s="112"/>
      <c r="Y10" s="113" t="s">
        <v>69</v>
      </c>
      <c r="Z10" s="112"/>
      <c r="AA10" s="114"/>
      <c r="AB10" s="115"/>
      <c r="AC10" s="115"/>
      <c r="AD10" s="116" t="s">
        <v>69</v>
      </c>
      <c r="AE10" s="114"/>
      <c r="AF10" s="115"/>
      <c r="AG10" s="116" t="s">
        <v>69</v>
      </c>
      <c r="AH10" s="115"/>
      <c r="AI10" s="115"/>
      <c r="AJ10" s="115"/>
      <c r="AK10" s="121"/>
      <c r="AL10" s="129"/>
      <c r="AM10" s="27"/>
      <c r="AO10" s="246" t="str">
        <f t="shared" si="0"/>
        <v>-</v>
      </c>
    </row>
    <row r="11" spans="1:41" ht="15.6" customHeight="1" thickBot="1" x14ac:dyDescent="0.25">
      <c r="A11" s="125">
        <v>140</v>
      </c>
      <c r="B11" s="34" t="s">
        <v>9</v>
      </c>
      <c r="C11" s="35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7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7"/>
      <c r="AL11" s="131"/>
      <c r="AM11" s="28"/>
      <c r="AO11" s="246" t="str">
        <f t="shared" si="0"/>
        <v>-</v>
      </c>
    </row>
    <row r="12" spans="1:41" ht="15.6" customHeight="1" x14ac:dyDescent="0.2">
      <c r="A12" s="123"/>
      <c r="B12" s="30" t="s">
        <v>3</v>
      </c>
      <c r="C12" s="75"/>
      <c r="D12" s="76" t="s">
        <v>69</v>
      </c>
      <c r="E12" s="77" t="s">
        <v>69</v>
      </c>
      <c r="F12" s="77" t="s">
        <v>69</v>
      </c>
      <c r="G12" s="77" t="s">
        <v>69</v>
      </c>
      <c r="H12" s="77" t="s">
        <v>69</v>
      </c>
      <c r="I12" s="77" t="s">
        <v>69</v>
      </c>
      <c r="J12" s="78" t="s">
        <v>69</v>
      </c>
      <c r="K12" s="77" t="s">
        <v>69</v>
      </c>
      <c r="L12" s="77" t="s">
        <v>69</v>
      </c>
      <c r="M12" s="77" t="s">
        <v>69</v>
      </c>
      <c r="N12" s="77" t="s">
        <v>69</v>
      </c>
      <c r="O12" s="79" t="s">
        <v>69</v>
      </c>
      <c r="P12" s="78">
        <v>0</v>
      </c>
      <c r="Q12" s="77">
        <v>0</v>
      </c>
      <c r="R12" s="77">
        <v>0</v>
      </c>
      <c r="S12" s="77">
        <v>0</v>
      </c>
      <c r="T12" s="80" t="s">
        <v>69</v>
      </c>
      <c r="U12" s="81" t="s">
        <v>69</v>
      </c>
      <c r="V12" s="82" t="s">
        <v>69</v>
      </c>
      <c r="W12" s="82" t="s">
        <v>69</v>
      </c>
      <c r="X12" s="83" t="s">
        <v>69</v>
      </c>
      <c r="Y12" s="84" t="s">
        <v>69</v>
      </c>
      <c r="Z12" s="84" t="s">
        <v>69</v>
      </c>
      <c r="AA12" s="85">
        <v>2</v>
      </c>
      <c r="AB12" s="86">
        <v>1</v>
      </c>
      <c r="AC12" s="86">
        <v>0</v>
      </c>
      <c r="AD12" s="86">
        <v>2</v>
      </c>
      <c r="AE12" s="85" t="s">
        <v>69</v>
      </c>
      <c r="AF12" s="86" t="s">
        <v>69</v>
      </c>
      <c r="AG12" s="86" t="s">
        <v>69</v>
      </c>
      <c r="AH12" s="86" t="s">
        <v>69</v>
      </c>
      <c r="AI12" s="86" t="s">
        <v>69</v>
      </c>
      <c r="AJ12" s="86" t="s">
        <v>69</v>
      </c>
      <c r="AK12" s="87" t="s">
        <v>69</v>
      </c>
      <c r="AL12" s="127" t="s">
        <v>8</v>
      </c>
      <c r="AM12" s="24"/>
      <c r="AO12" s="246" t="str">
        <f t="shared" si="0"/>
        <v>-</v>
      </c>
    </row>
    <row r="13" spans="1:41" ht="15.6" customHeight="1" x14ac:dyDescent="0.2">
      <c r="A13" s="124">
        <v>5.57</v>
      </c>
      <c r="B13" s="31" t="s">
        <v>4</v>
      </c>
      <c r="C13" s="88" t="s">
        <v>69</v>
      </c>
      <c r="D13" s="89" t="s">
        <v>69</v>
      </c>
      <c r="E13" s="90" t="s">
        <v>69</v>
      </c>
      <c r="F13" s="90" t="s">
        <v>69</v>
      </c>
      <c r="G13" s="90" t="s">
        <v>69</v>
      </c>
      <c r="H13" s="90" t="s">
        <v>69</v>
      </c>
      <c r="I13" s="90" t="s">
        <v>69</v>
      </c>
      <c r="J13" s="91" t="s">
        <v>69</v>
      </c>
      <c r="K13" s="90" t="s">
        <v>69</v>
      </c>
      <c r="L13" s="90" t="s">
        <v>69</v>
      </c>
      <c r="M13" s="90" t="s">
        <v>69</v>
      </c>
      <c r="N13" s="90" t="s">
        <v>69</v>
      </c>
      <c r="O13" s="92">
        <v>1</v>
      </c>
      <c r="P13" s="91">
        <v>2</v>
      </c>
      <c r="Q13" s="90">
        <v>1</v>
      </c>
      <c r="R13" s="90">
        <v>0</v>
      </c>
      <c r="S13" s="90">
        <v>0</v>
      </c>
      <c r="T13" s="93" t="s">
        <v>69</v>
      </c>
      <c r="U13" s="94" t="s">
        <v>69</v>
      </c>
      <c r="V13" s="95" t="s">
        <v>69</v>
      </c>
      <c r="W13" s="96"/>
      <c r="X13" s="97" t="s">
        <v>69</v>
      </c>
      <c r="Y13" s="98" t="s">
        <v>69</v>
      </c>
      <c r="Z13" s="98" t="s">
        <v>69</v>
      </c>
      <c r="AA13" s="99">
        <v>1</v>
      </c>
      <c r="AB13" s="100">
        <v>0</v>
      </c>
      <c r="AC13" s="100">
        <v>0</v>
      </c>
      <c r="AD13" s="100" t="s">
        <v>69</v>
      </c>
      <c r="AE13" s="99" t="s">
        <v>69</v>
      </c>
      <c r="AF13" s="100" t="s">
        <v>69</v>
      </c>
      <c r="AG13" s="100" t="s">
        <v>69</v>
      </c>
      <c r="AH13" s="100" t="s">
        <v>69</v>
      </c>
      <c r="AI13" s="100" t="s">
        <v>69</v>
      </c>
      <c r="AJ13" s="132"/>
      <c r="AK13" s="101"/>
      <c r="AL13" s="128">
        <f>SUM(C13:AJ13)</f>
        <v>5</v>
      </c>
      <c r="AM13" s="25"/>
      <c r="AO13" s="246" t="str">
        <f t="shared" si="0"/>
        <v>-</v>
      </c>
    </row>
    <row r="14" spans="1:41" ht="15.6" customHeight="1" x14ac:dyDescent="0.2">
      <c r="A14" s="244" t="s">
        <v>63</v>
      </c>
      <c r="B14" s="29" t="s">
        <v>5</v>
      </c>
      <c r="C14" s="47" t="str">
        <f>C13</f>
        <v>x</v>
      </c>
      <c r="D14" s="43" t="s">
        <v>69</v>
      </c>
      <c r="E14" s="42" t="s">
        <v>69</v>
      </c>
      <c r="F14" s="42" t="s">
        <v>69</v>
      </c>
      <c r="G14" s="42" t="s">
        <v>69</v>
      </c>
      <c r="H14" s="42" t="s">
        <v>69</v>
      </c>
      <c r="I14" s="42" t="s">
        <v>69</v>
      </c>
      <c r="J14" s="43" t="s">
        <v>69</v>
      </c>
      <c r="K14" s="42" t="s">
        <v>69</v>
      </c>
      <c r="L14" s="42" t="s">
        <v>69</v>
      </c>
      <c r="M14" s="42" t="s">
        <v>69</v>
      </c>
      <c r="N14" s="42" t="s">
        <v>69</v>
      </c>
      <c r="O14" s="45">
        <f>O13</f>
        <v>1</v>
      </c>
      <c r="P14" s="43">
        <f t="shared" ref="P14" si="12">O14-P12+P13</f>
        <v>3</v>
      </c>
      <c r="Q14" s="42">
        <f t="shared" ref="Q14" si="13">P14-Q12+Q13</f>
        <v>4</v>
      </c>
      <c r="R14" s="42">
        <f t="shared" ref="R14" si="14">Q14-R12+R13</f>
        <v>4</v>
      </c>
      <c r="S14" s="42">
        <f t="shared" ref="S14" si="15">R14-S12+S13</f>
        <v>4</v>
      </c>
      <c r="T14" s="64" t="s">
        <v>69</v>
      </c>
      <c r="U14" s="63" t="s">
        <v>69</v>
      </c>
      <c r="V14" s="63" t="s">
        <v>69</v>
      </c>
      <c r="W14" s="63" t="s">
        <v>69</v>
      </c>
      <c r="X14" s="50" t="s">
        <v>69</v>
      </c>
      <c r="Y14" s="51" t="s">
        <v>69</v>
      </c>
      <c r="Z14" s="51" t="s">
        <v>69</v>
      </c>
      <c r="AA14" s="55">
        <f>S14-AA12+AA13</f>
        <v>3</v>
      </c>
      <c r="AB14" s="56">
        <f t="shared" ref="AB14" si="16">AA14-AB12+AB13</f>
        <v>2</v>
      </c>
      <c r="AC14" s="56">
        <f t="shared" ref="AC14" si="17">AB14-AC12+AC13</f>
        <v>2</v>
      </c>
      <c r="AD14" s="56">
        <f>AC14-AD12</f>
        <v>0</v>
      </c>
      <c r="AE14" s="55" t="s">
        <v>69</v>
      </c>
      <c r="AF14" s="56" t="s">
        <v>69</v>
      </c>
      <c r="AG14" s="56" t="s">
        <v>69</v>
      </c>
      <c r="AH14" s="56" t="s">
        <v>69</v>
      </c>
      <c r="AI14" s="56" t="s">
        <v>69</v>
      </c>
      <c r="AJ14" s="56" t="s">
        <v>69</v>
      </c>
      <c r="AK14" s="55" t="s">
        <v>69</v>
      </c>
      <c r="AL14" s="129"/>
      <c r="AM14" s="26">
        <f>MAX(C14:S14)</f>
        <v>4</v>
      </c>
      <c r="AO14" s="246">
        <f t="shared" si="0"/>
        <v>2</v>
      </c>
    </row>
    <row r="15" spans="1:41" ht="15.6" customHeight="1" x14ac:dyDescent="0.2">
      <c r="A15" s="245"/>
      <c r="B15" s="29" t="s">
        <v>6</v>
      </c>
      <c r="C15" s="102"/>
      <c r="D15" s="103" t="s">
        <v>69</v>
      </c>
      <c r="E15" s="104"/>
      <c r="F15" s="104"/>
      <c r="G15" s="104"/>
      <c r="H15" s="104"/>
      <c r="I15" s="104"/>
      <c r="J15" s="105"/>
      <c r="K15" s="104"/>
      <c r="L15" s="104"/>
      <c r="M15" s="106" t="s">
        <v>69</v>
      </c>
      <c r="N15" s="104"/>
      <c r="O15" s="107" t="s">
        <v>69</v>
      </c>
      <c r="P15" s="105"/>
      <c r="Q15" s="104"/>
      <c r="R15" s="106">
        <v>6.01</v>
      </c>
      <c r="S15" s="104"/>
      <c r="T15" s="108" t="s">
        <v>69</v>
      </c>
      <c r="U15" s="109"/>
      <c r="V15" s="110"/>
      <c r="W15" s="111" t="s">
        <v>69</v>
      </c>
      <c r="X15" s="112"/>
      <c r="Y15" s="113" t="s">
        <v>69</v>
      </c>
      <c r="Z15" s="112"/>
      <c r="AA15" s="114"/>
      <c r="AB15" s="115"/>
      <c r="AC15" s="115"/>
      <c r="AD15" s="116">
        <v>6.12</v>
      </c>
      <c r="AE15" s="114"/>
      <c r="AF15" s="115"/>
      <c r="AG15" s="116" t="s">
        <v>69</v>
      </c>
      <c r="AH15" s="115"/>
      <c r="AI15" s="115"/>
      <c r="AJ15" s="116" t="s">
        <v>69</v>
      </c>
      <c r="AK15" s="117" t="s">
        <v>69</v>
      </c>
      <c r="AL15" s="130">
        <v>0.15</v>
      </c>
      <c r="AM15" s="25"/>
      <c r="AO15" s="246" t="str">
        <f t="shared" si="0"/>
        <v>-</v>
      </c>
    </row>
    <row r="16" spans="1:41" ht="15.6" customHeight="1" x14ac:dyDescent="0.2">
      <c r="A16" s="245"/>
      <c r="B16" s="29" t="s">
        <v>7</v>
      </c>
      <c r="C16" s="118" t="s">
        <v>69</v>
      </c>
      <c r="D16" s="119" t="s">
        <v>69</v>
      </c>
      <c r="E16" s="104"/>
      <c r="F16" s="104"/>
      <c r="G16" s="104"/>
      <c r="H16" s="104"/>
      <c r="I16" s="104"/>
      <c r="J16" s="105"/>
      <c r="K16" s="104"/>
      <c r="L16" s="104"/>
      <c r="M16" s="106" t="s">
        <v>69</v>
      </c>
      <c r="N16" s="104"/>
      <c r="O16" s="107">
        <v>5.57</v>
      </c>
      <c r="P16" s="105"/>
      <c r="Q16" s="104"/>
      <c r="R16" s="106">
        <v>6.01</v>
      </c>
      <c r="S16" s="104"/>
      <c r="T16" s="108" t="s">
        <v>69</v>
      </c>
      <c r="U16" s="109"/>
      <c r="V16" s="110"/>
      <c r="W16" s="120"/>
      <c r="X16" s="112"/>
      <c r="Y16" s="113" t="s">
        <v>69</v>
      </c>
      <c r="Z16" s="112"/>
      <c r="AA16" s="114"/>
      <c r="AB16" s="115"/>
      <c r="AC16" s="115"/>
      <c r="AD16" s="116" t="s">
        <v>69</v>
      </c>
      <c r="AE16" s="114"/>
      <c r="AF16" s="115"/>
      <c r="AG16" s="116" t="s">
        <v>69</v>
      </c>
      <c r="AH16" s="115"/>
      <c r="AI16" s="115"/>
      <c r="AJ16" s="115"/>
      <c r="AK16" s="121"/>
      <c r="AL16" s="129"/>
      <c r="AM16" s="27"/>
      <c r="AO16" s="246" t="str">
        <f t="shared" si="0"/>
        <v>-</v>
      </c>
    </row>
    <row r="17" spans="1:41" ht="15.6" customHeight="1" thickBot="1" x14ac:dyDescent="0.25">
      <c r="A17" s="125">
        <v>140</v>
      </c>
      <c r="B17" s="34" t="s">
        <v>9</v>
      </c>
      <c r="C17" s="35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7"/>
      <c r="AL17" s="131"/>
      <c r="AM17" s="28"/>
      <c r="AO17" s="246" t="str">
        <f t="shared" si="0"/>
        <v>-</v>
      </c>
    </row>
    <row r="18" spans="1:41" ht="15.6" customHeight="1" x14ac:dyDescent="0.2">
      <c r="A18" s="123"/>
      <c r="B18" s="30" t="s">
        <v>3</v>
      </c>
      <c r="C18" s="75"/>
      <c r="D18" s="76" t="s">
        <v>69</v>
      </c>
      <c r="E18" s="77">
        <v>0</v>
      </c>
      <c r="F18" s="77">
        <v>0</v>
      </c>
      <c r="G18" s="77">
        <v>0</v>
      </c>
      <c r="H18" s="77">
        <v>0</v>
      </c>
      <c r="I18" s="77">
        <v>1</v>
      </c>
      <c r="J18" s="78">
        <v>0</v>
      </c>
      <c r="K18" s="77">
        <v>0</v>
      </c>
      <c r="L18" s="77">
        <v>0</v>
      </c>
      <c r="M18" s="77">
        <v>0</v>
      </c>
      <c r="N18" s="77">
        <v>3</v>
      </c>
      <c r="O18" s="79" t="s">
        <v>69</v>
      </c>
      <c r="P18" s="78">
        <v>0</v>
      </c>
      <c r="Q18" s="77">
        <v>0</v>
      </c>
      <c r="R18" s="77">
        <v>0</v>
      </c>
      <c r="S18" s="77">
        <v>0</v>
      </c>
      <c r="T18" s="80" t="s">
        <v>69</v>
      </c>
      <c r="U18" s="81" t="s">
        <v>69</v>
      </c>
      <c r="V18" s="82" t="s">
        <v>69</v>
      </c>
      <c r="W18" s="82" t="s">
        <v>69</v>
      </c>
      <c r="X18" s="83" t="s">
        <v>69</v>
      </c>
      <c r="Y18" s="84" t="s">
        <v>69</v>
      </c>
      <c r="Z18" s="84" t="s">
        <v>69</v>
      </c>
      <c r="AA18" s="85">
        <v>3</v>
      </c>
      <c r="AB18" s="86">
        <v>0</v>
      </c>
      <c r="AC18" s="86">
        <v>0</v>
      </c>
      <c r="AD18" s="86">
        <v>5</v>
      </c>
      <c r="AE18" s="85" t="s">
        <v>69</v>
      </c>
      <c r="AF18" s="86" t="s">
        <v>69</v>
      </c>
      <c r="AG18" s="86" t="s">
        <v>69</v>
      </c>
      <c r="AH18" s="86" t="s">
        <v>69</v>
      </c>
      <c r="AI18" s="86" t="s">
        <v>69</v>
      </c>
      <c r="AJ18" s="86" t="s">
        <v>69</v>
      </c>
      <c r="AK18" s="87">
        <v>0</v>
      </c>
      <c r="AL18" s="127" t="s">
        <v>8</v>
      </c>
      <c r="AM18" s="24"/>
      <c r="AO18" s="246" t="str">
        <f t="shared" si="0"/>
        <v>-</v>
      </c>
    </row>
    <row r="19" spans="1:41" ht="15.6" customHeight="1" x14ac:dyDescent="0.2">
      <c r="A19" s="124">
        <v>6.48</v>
      </c>
      <c r="B19" s="31" t="s">
        <v>4</v>
      </c>
      <c r="C19" s="88" t="s">
        <v>69</v>
      </c>
      <c r="D19" s="89">
        <v>1</v>
      </c>
      <c r="E19" s="90">
        <v>3</v>
      </c>
      <c r="F19" s="90">
        <v>0</v>
      </c>
      <c r="G19" s="90">
        <v>2</v>
      </c>
      <c r="H19" s="90">
        <v>0</v>
      </c>
      <c r="I19" s="90">
        <v>0</v>
      </c>
      <c r="J19" s="91">
        <v>2</v>
      </c>
      <c r="K19" s="90">
        <v>0</v>
      </c>
      <c r="L19" s="90">
        <v>2</v>
      </c>
      <c r="M19" s="90">
        <v>1</v>
      </c>
      <c r="N19" s="90">
        <v>0</v>
      </c>
      <c r="O19" s="92" t="s">
        <v>69</v>
      </c>
      <c r="P19" s="91">
        <v>1</v>
      </c>
      <c r="Q19" s="90">
        <v>0</v>
      </c>
      <c r="R19" s="90">
        <v>2</v>
      </c>
      <c r="S19" s="90">
        <v>0</v>
      </c>
      <c r="T19" s="93" t="s">
        <v>69</v>
      </c>
      <c r="U19" s="94" t="s">
        <v>69</v>
      </c>
      <c r="V19" s="95" t="s">
        <v>69</v>
      </c>
      <c r="W19" s="96"/>
      <c r="X19" s="97" t="s">
        <v>69</v>
      </c>
      <c r="Y19" s="98" t="s">
        <v>69</v>
      </c>
      <c r="Z19" s="98" t="s">
        <v>69</v>
      </c>
      <c r="AA19" s="99">
        <v>0</v>
      </c>
      <c r="AB19" s="100">
        <v>0</v>
      </c>
      <c r="AC19" s="100">
        <v>0</v>
      </c>
      <c r="AD19" s="100">
        <v>0</v>
      </c>
      <c r="AE19" s="99" t="s">
        <v>69</v>
      </c>
      <c r="AF19" s="100" t="s">
        <v>69</v>
      </c>
      <c r="AG19" s="100" t="s">
        <v>69</v>
      </c>
      <c r="AH19" s="100" t="s">
        <v>69</v>
      </c>
      <c r="AI19" s="100" t="s">
        <v>69</v>
      </c>
      <c r="AJ19" s="132"/>
      <c r="AK19" s="101"/>
      <c r="AL19" s="128">
        <f>SUM(C19:AJ19)</f>
        <v>14</v>
      </c>
      <c r="AM19" s="25"/>
      <c r="AO19" s="246" t="str">
        <f t="shared" si="0"/>
        <v>-</v>
      </c>
    </row>
    <row r="20" spans="1:41" ht="15.6" customHeight="1" x14ac:dyDescent="0.2">
      <c r="A20" s="244" t="s">
        <v>64</v>
      </c>
      <c r="B20" s="29" t="s">
        <v>5</v>
      </c>
      <c r="C20" s="47" t="s">
        <v>69</v>
      </c>
      <c r="D20" s="43">
        <f>D19</f>
        <v>1</v>
      </c>
      <c r="E20" s="42">
        <f t="shared" ref="E20" si="18">D20-E18+E19</f>
        <v>4</v>
      </c>
      <c r="F20" s="42">
        <f t="shared" ref="F20" si="19">E20-F18+F19</f>
        <v>4</v>
      </c>
      <c r="G20" s="42">
        <f t="shared" ref="G20" si="20">F20-G18+G19</f>
        <v>6</v>
      </c>
      <c r="H20" s="42">
        <f t="shared" ref="H20" si="21">G20-H18+H19</f>
        <v>6</v>
      </c>
      <c r="I20" s="42">
        <f t="shared" ref="I20" si="22">H20-I18+I19</f>
        <v>5</v>
      </c>
      <c r="J20" s="43">
        <f t="shared" ref="J20" si="23">I20-J18+J19</f>
        <v>7</v>
      </c>
      <c r="K20" s="42">
        <f t="shared" ref="K20" si="24">J20-K18+K19</f>
        <v>7</v>
      </c>
      <c r="L20" s="42">
        <f t="shared" ref="L20" si="25">K20-L18+L19</f>
        <v>9</v>
      </c>
      <c r="M20" s="42">
        <f t="shared" ref="M20" si="26">L20-M18+M19</f>
        <v>10</v>
      </c>
      <c r="N20" s="42">
        <f t="shared" ref="N20" si="27">M20-N18+N19</f>
        <v>7</v>
      </c>
      <c r="O20" s="45" t="s">
        <v>69</v>
      </c>
      <c r="P20" s="43">
        <f>N20-P18+P19</f>
        <v>8</v>
      </c>
      <c r="Q20" s="42">
        <f t="shared" ref="Q20" si="28">P20-Q18+Q19</f>
        <v>8</v>
      </c>
      <c r="R20" s="42">
        <f t="shared" ref="R20" si="29">Q20-R18+R19</f>
        <v>10</v>
      </c>
      <c r="S20" s="42">
        <f t="shared" ref="S20" si="30">R20-S18+S19</f>
        <v>10</v>
      </c>
      <c r="T20" s="64" t="s">
        <v>69</v>
      </c>
      <c r="U20" s="63" t="s">
        <v>69</v>
      </c>
      <c r="V20" s="63" t="s">
        <v>69</v>
      </c>
      <c r="W20" s="63" t="s">
        <v>69</v>
      </c>
      <c r="X20" s="50" t="s">
        <v>69</v>
      </c>
      <c r="Y20" s="51" t="s">
        <v>69</v>
      </c>
      <c r="Z20" s="51" t="s">
        <v>69</v>
      </c>
      <c r="AA20" s="55">
        <f>S20-AA18+AA19</f>
        <v>7</v>
      </c>
      <c r="AB20" s="56">
        <f t="shared" ref="AB20" si="31">AA20-AB18+AB19</f>
        <v>7</v>
      </c>
      <c r="AC20" s="56">
        <f t="shared" ref="AC20" si="32">AB20-AC18+AC19</f>
        <v>7</v>
      </c>
      <c r="AD20" s="56">
        <f t="shared" ref="AD20" si="33">AC20-AD18+AD19</f>
        <v>2</v>
      </c>
      <c r="AE20" s="55" t="s">
        <v>69</v>
      </c>
      <c r="AF20" s="56" t="s">
        <v>69</v>
      </c>
      <c r="AG20" s="56" t="s">
        <v>69</v>
      </c>
      <c r="AH20" s="56" t="s">
        <v>69</v>
      </c>
      <c r="AI20" s="56" t="s">
        <v>69</v>
      </c>
      <c r="AJ20" s="56" t="s">
        <v>69</v>
      </c>
      <c r="AK20" s="55">
        <f>AD20-AK18+AK19</f>
        <v>2</v>
      </c>
      <c r="AL20" s="129"/>
      <c r="AM20" s="26">
        <f>MAX(C20:S20)</f>
        <v>10</v>
      </c>
      <c r="AO20" s="246">
        <f t="shared" si="0"/>
        <v>7</v>
      </c>
    </row>
    <row r="21" spans="1:41" ht="15.6" customHeight="1" x14ac:dyDescent="0.2">
      <c r="A21" s="245"/>
      <c r="B21" s="29" t="s">
        <v>6</v>
      </c>
      <c r="C21" s="102"/>
      <c r="D21" s="103" t="s">
        <v>69</v>
      </c>
      <c r="E21" s="104"/>
      <c r="F21" s="104"/>
      <c r="G21" s="104"/>
      <c r="H21" s="104"/>
      <c r="I21" s="104"/>
      <c r="J21" s="105"/>
      <c r="K21" s="104"/>
      <c r="L21" s="104"/>
      <c r="M21" s="106">
        <v>6.57</v>
      </c>
      <c r="N21" s="104"/>
      <c r="O21" s="107" t="s">
        <v>69</v>
      </c>
      <c r="P21" s="105"/>
      <c r="Q21" s="104"/>
      <c r="R21" s="106">
        <v>7.03</v>
      </c>
      <c r="S21" s="104"/>
      <c r="T21" s="108" t="s">
        <v>69</v>
      </c>
      <c r="U21" s="109"/>
      <c r="V21" s="110"/>
      <c r="W21" s="111" t="s">
        <v>69</v>
      </c>
      <c r="X21" s="112"/>
      <c r="Y21" s="113" t="s">
        <v>69</v>
      </c>
      <c r="Z21" s="112"/>
      <c r="AA21" s="114"/>
      <c r="AB21" s="115"/>
      <c r="AC21" s="115"/>
      <c r="AD21" s="116">
        <v>7.15</v>
      </c>
      <c r="AE21" s="114"/>
      <c r="AF21" s="115"/>
      <c r="AG21" s="116" t="s">
        <v>69</v>
      </c>
      <c r="AH21" s="115"/>
      <c r="AI21" s="115"/>
      <c r="AJ21" s="116" t="s">
        <v>69</v>
      </c>
      <c r="AK21" s="117">
        <v>7.16</v>
      </c>
      <c r="AL21" s="130">
        <v>0.28000000000000003</v>
      </c>
      <c r="AM21" s="25"/>
      <c r="AO21" s="246" t="str">
        <f t="shared" si="0"/>
        <v>-</v>
      </c>
    </row>
    <row r="22" spans="1:41" ht="15.6" customHeight="1" x14ac:dyDescent="0.2">
      <c r="A22" s="245"/>
      <c r="B22" s="29" t="s">
        <v>7</v>
      </c>
      <c r="C22" s="118" t="s">
        <v>69</v>
      </c>
      <c r="D22" s="119">
        <v>6.48</v>
      </c>
      <c r="E22" s="104"/>
      <c r="F22" s="104"/>
      <c r="G22" s="104"/>
      <c r="H22" s="104"/>
      <c r="I22" s="104"/>
      <c r="J22" s="105"/>
      <c r="K22" s="104"/>
      <c r="L22" s="104"/>
      <c r="M22" s="106">
        <v>6.57</v>
      </c>
      <c r="N22" s="104"/>
      <c r="O22" s="107" t="s">
        <v>69</v>
      </c>
      <c r="P22" s="105"/>
      <c r="Q22" s="104"/>
      <c r="R22" s="106">
        <v>7.03</v>
      </c>
      <c r="S22" s="104"/>
      <c r="T22" s="108" t="s">
        <v>69</v>
      </c>
      <c r="U22" s="109"/>
      <c r="V22" s="110"/>
      <c r="W22" s="120"/>
      <c r="X22" s="112"/>
      <c r="Y22" s="113" t="s">
        <v>69</v>
      </c>
      <c r="Z22" s="112"/>
      <c r="AA22" s="114"/>
      <c r="AB22" s="115"/>
      <c r="AC22" s="115"/>
      <c r="AD22" s="116">
        <v>7.15</v>
      </c>
      <c r="AE22" s="114"/>
      <c r="AF22" s="115"/>
      <c r="AG22" s="116" t="s">
        <v>69</v>
      </c>
      <c r="AH22" s="115"/>
      <c r="AI22" s="115"/>
      <c r="AJ22" s="115"/>
      <c r="AK22" s="121"/>
      <c r="AL22" s="129"/>
      <c r="AM22" s="27"/>
      <c r="AO22" s="246" t="str">
        <f t="shared" si="0"/>
        <v>-</v>
      </c>
    </row>
    <row r="23" spans="1:41" ht="15.6" customHeight="1" thickBot="1" x14ac:dyDescent="0.25">
      <c r="A23" s="125">
        <v>140</v>
      </c>
      <c r="B23" s="34" t="s">
        <v>9</v>
      </c>
      <c r="C23" s="35" t="s">
        <v>86</v>
      </c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7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7"/>
      <c r="AL23" s="131"/>
      <c r="AM23" s="28"/>
      <c r="AO23" s="246" t="str">
        <f t="shared" si="0"/>
        <v>-</v>
      </c>
    </row>
    <row r="24" spans="1:41" ht="15.6" customHeight="1" x14ac:dyDescent="0.2">
      <c r="A24" s="123"/>
      <c r="B24" s="30" t="s">
        <v>3</v>
      </c>
      <c r="C24" s="75"/>
      <c r="D24" s="76" t="s">
        <v>69</v>
      </c>
      <c r="E24" s="77" t="s">
        <v>69</v>
      </c>
      <c r="F24" s="77" t="s">
        <v>69</v>
      </c>
      <c r="G24" s="77" t="s">
        <v>69</v>
      </c>
      <c r="H24" s="77" t="s">
        <v>69</v>
      </c>
      <c r="I24" s="77" t="s">
        <v>69</v>
      </c>
      <c r="J24" s="78" t="s">
        <v>69</v>
      </c>
      <c r="K24" s="77" t="s">
        <v>69</v>
      </c>
      <c r="L24" s="77" t="s">
        <v>69</v>
      </c>
      <c r="M24" s="77" t="s">
        <v>69</v>
      </c>
      <c r="N24" s="77" t="s">
        <v>69</v>
      </c>
      <c r="O24" s="79" t="s">
        <v>69</v>
      </c>
      <c r="P24" s="78">
        <v>0</v>
      </c>
      <c r="Q24" s="77">
        <v>0</v>
      </c>
      <c r="R24" s="77">
        <v>0</v>
      </c>
      <c r="S24" s="77">
        <v>0</v>
      </c>
      <c r="T24" s="80">
        <v>0</v>
      </c>
      <c r="U24" s="81">
        <v>0</v>
      </c>
      <c r="V24" s="82">
        <v>0</v>
      </c>
      <c r="W24" s="82">
        <v>2</v>
      </c>
      <c r="X24" s="83" t="s">
        <v>69</v>
      </c>
      <c r="Y24" s="84" t="s">
        <v>69</v>
      </c>
      <c r="Z24" s="84" t="s">
        <v>69</v>
      </c>
      <c r="AA24" s="85" t="s">
        <v>69</v>
      </c>
      <c r="AB24" s="86" t="s">
        <v>69</v>
      </c>
      <c r="AC24" s="86" t="s">
        <v>69</v>
      </c>
      <c r="AD24" s="86" t="s">
        <v>69</v>
      </c>
      <c r="AE24" s="85" t="s">
        <v>69</v>
      </c>
      <c r="AF24" s="86" t="s">
        <v>69</v>
      </c>
      <c r="AG24" s="86" t="s">
        <v>69</v>
      </c>
      <c r="AH24" s="86" t="s">
        <v>69</v>
      </c>
      <c r="AI24" s="86" t="s">
        <v>69</v>
      </c>
      <c r="AJ24" s="86" t="s">
        <v>69</v>
      </c>
      <c r="AK24" s="87" t="s">
        <v>69</v>
      </c>
      <c r="AL24" s="127" t="s">
        <v>8</v>
      </c>
      <c r="AM24" s="24"/>
      <c r="AO24" s="246" t="str">
        <f t="shared" si="0"/>
        <v>-</v>
      </c>
    </row>
    <row r="25" spans="1:41" ht="15.6" customHeight="1" x14ac:dyDescent="0.2">
      <c r="A25" s="124">
        <v>7.48</v>
      </c>
      <c r="B25" s="31" t="s">
        <v>4</v>
      </c>
      <c r="C25" s="88" t="s">
        <v>69</v>
      </c>
      <c r="D25" s="89" t="s">
        <v>69</v>
      </c>
      <c r="E25" s="90" t="s">
        <v>69</v>
      </c>
      <c r="F25" s="90" t="s">
        <v>69</v>
      </c>
      <c r="G25" s="90" t="s">
        <v>69</v>
      </c>
      <c r="H25" s="90" t="s">
        <v>69</v>
      </c>
      <c r="I25" s="90" t="s">
        <v>69</v>
      </c>
      <c r="J25" s="91" t="s">
        <v>69</v>
      </c>
      <c r="K25" s="90" t="s">
        <v>69</v>
      </c>
      <c r="L25" s="90" t="s">
        <v>69</v>
      </c>
      <c r="M25" s="90" t="s">
        <v>69</v>
      </c>
      <c r="N25" s="90" t="s">
        <v>69</v>
      </c>
      <c r="O25" s="92">
        <v>2</v>
      </c>
      <c r="P25" s="91">
        <v>0</v>
      </c>
      <c r="Q25" s="90">
        <v>0</v>
      </c>
      <c r="R25" s="90">
        <v>0</v>
      </c>
      <c r="S25" s="90">
        <v>0</v>
      </c>
      <c r="T25" s="93">
        <v>0</v>
      </c>
      <c r="U25" s="94">
        <v>1</v>
      </c>
      <c r="V25" s="95">
        <v>0</v>
      </c>
      <c r="W25" s="96"/>
      <c r="X25" s="97" t="s">
        <v>69</v>
      </c>
      <c r="Y25" s="98" t="s">
        <v>69</v>
      </c>
      <c r="Z25" s="98" t="s">
        <v>69</v>
      </c>
      <c r="AA25" s="99" t="s">
        <v>69</v>
      </c>
      <c r="AB25" s="100" t="s">
        <v>69</v>
      </c>
      <c r="AC25" s="100" t="s">
        <v>69</v>
      </c>
      <c r="AD25" s="100" t="s">
        <v>69</v>
      </c>
      <c r="AE25" s="99" t="s">
        <v>69</v>
      </c>
      <c r="AF25" s="100" t="s">
        <v>69</v>
      </c>
      <c r="AG25" s="100" t="s">
        <v>69</v>
      </c>
      <c r="AH25" s="100" t="s">
        <v>69</v>
      </c>
      <c r="AI25" s="100" t="s">
        <v>69</v>
      </c>
      <c r="AJ25" s="132"/>
      <c r="AK25" s="101"/>
      <c r="AL25" s="128">
        <f>SUM(C25:AJ25)</f>
        <v>3</v>
      </c>
      <c r="AM25" s="25"/>
      <c r="AO25" s="246" t="str">
        <f t="shared" si="0"/>
        <v>-</v>
      </c>
    </row>
    <row r="26" spans="1:41" ht="15.6" customHeight="1" x14ac:dyDescent="0.2">
      <c r="A26" s="244" t="s">
        <v>65</v>
      </c>
      <c r="B26" s="29" t="s">
        <v>5</v>
      </c>
      <c r="C26" s="47" t="str">
        <f>C25</f>
        <v>x</v>
      </c>
      <c r="D26" s="43" t="s">
        <v>69</v>
      </c>
      <c r="E26" s="42" t="s">
        <v>69</v>
      </c>
      <c r="F26" s="42" t="s">
        <v>69</v>
      </c>
      <c r="G26" s="42" t="s">
        <v>69</v>
      </c>
      <c r="H26" s="42" t="s">
        <v>69</v>
      </c>
      <c r="I26" s="42" t="s">
        <v>69</v>
      </c>
      <c r="J26" s="43" t="s">
        <v>69</v>
      </c>
      <c r="K26" s="42" t="s">
        <v>69</v>
      </c>
      <c r="L26" s="42" t="s">
        <v>69</v>
      </c>
      <c r="M26" s="42" t="s">
        <v>69</v>
      </c>
      <c r="N26" s="42" t="s">
        <v>69</v>
      </c>
      <c r="O26" s="45">
        <f>O25</f>
        <v>2</v>
      </c>
      <c r="P26" s="43">
        <f t="shared" ref="P26" si="34">O26-P24+P25</f>
        <v>2</v>
      </c>
      <c r="Q26" s="42">
        <f t="shared" ref="Q26" si="35">P26-Q24+Q25</f>
        <v>2</v>
      </c>
      <c r="R26" s="42">
        <f t="shared" ref="R26" si="36">Q26-R24+R25</f>
        <v>2</v>
      </c>
      <c r="S26" s="42">
        <f t="shared" ref="S26" si="37">R26-S24+S25</f>
        <v>2</v>
      </c>
      <c r="T26" s="64">
        <f t="shared" ref="T26" si="38">S26-T24+T25</f>
        <v>2</v>
      </c>
      <c r="U26" s="63">
        <f t="shared" ref="U26" si="39">T26-U24+U25</f>
        <v>3</v>
      </c>
      <c r="V26" s="63">
        <f t="shared" ref="V26" si="40">U26-V24+V25</f>
        <v>3</v>
      </c>
      <c r="W26" s="63">
        <f t="shared" ref="W26" si="41">V26-W24+W25</f>
        <v>1</v>
      </c>
      <c r="X26" s="50" t="s">
        <v>69</v>
      </c>
      <c r="Y26" s="51" t="s">
        <v>69</v>
      </c>
      <c r="Z26" s="51" t="s">
        <v>69</v>
      </c>
      <c r="AA26" s="55" t="s">
        <v>69</v>
      </c>
      <c r="AB26" s="56" t="s">
        <v>69</v>
      </c>
      <c r="AC26" s="56" t="s">
        <v>69</v>
      </c>
      <c r="AD26" s="56" t="s">
        <v>69</v>
      </c>
      <c r="AE26" s="55" t="s">
        <v>69</v>
      </c>
      <c r="AF26" s="56" t="s">
        <v>69</v>
      </c>
      <c r="AG26" s="56" t="s">
        <v>69</v>
      </c>
      <c r="AH26" s="56" t="s">
        <v>69</v>
      </c>
      <c r="AI26" s="56" t="s">
        <v>69</v>
      </c>
      <c r="AJ26" s="56" t="s">
        <v>69</v>
      </c>
      <c r="AK26" s="55" t="s">
        <v>69</v>
      </c>
      <c r="AL26" s="129"/>
      <c r="AM26" s="26">
        <f>MAX(C26:S26)</f>
        <v>2</v>
      </c>
      <c r="AO26" s="246">
        <f t="shared" si="0"/>
        <v>3</v>
      </c>
    </row>
    <row r="27" spans="1:41" ht="15.6" customHeight="1" x14ac:dyDescent="0.2">
      <c r="A27" s="245"/>
      <c r="B27" s="29" t="s">
        <v>6</v>
      </c>
      <c r="C27" s="102"/>
      <c r="D27" s="103" t="s">
        <v>69</v>
      </c>
      <c r="E27" s="104"/>
      <c r="F27" s="104"/>
      <c r="G27" s="104"/>
      <c r="H27" s="104"/>
      <c r="I27" s="104"/>
      <c r="J27" s="105"/>
      <c r="K27" s="104"/>
      <c r="L27" s="104"/>
      <c r="M27" s="106" t="s">
        <v>69</v>
      </c>
      <c r="N27" s="104"/>
      <c r="O27" s="107" t="s">
        <v>69</v>
      </c>
      <c r="P27" s="105"/>
      <c r="Q27" s="104"/>
      <c r="R27" s="106">
        <v>7.51</v>
      </c>
      <c r="S27" s="104"/>
      <c r="T27" s="108">
        <v>7.52</v>
      </c>
      <c r="U27" s="109"/>
      <c r="V27" s="110"/>
      <c r="W27" s="111">
        <v>7.55</v>
      </c>
      <c r="X27" s="112"/>
      <c r="Y27" s="113" t="s">
        <v>69</v>
      </c>
      <c r="Z27" s="112"/>
      <c r="AA27" s="114"/>
      <c r="AB27" s="115"/>
      <c r="AC27" s="115"/>
      <c r="AD27" s="116" t="s">
        <v>69</v>
      </c>
      <c r="AE27" s="114"/>
      <c r="AF27" s="115"/>
      <c r="AG27" s="116" t="s">
        <v>69</v>
      </c>
      <c r="AH27" s="115"/>
      <c r="AI27" s="115"/>
      <c r="AJ27" s="116" t="s">
        <v>69</v>
      </c>
      <c r="AK27" s="117" t="s">
        <v>69</v>
      </c>
      <c r="AL27" s="130">
        <v>7.0000000000000007E-2</v>
      </c>
      <c r="AM27" s="25"/>
      <c r="AO27" s="246" t="str">
        <f t="shared" si="0"/>
        <v>-</v>
      </c>
    </row>
    <row r="28" spans="1:41" ht="15.6" customHeight="1" x14ac:dyDescent="0.2">
      <c r="A28" s="245"/>
      <c r="B28" s="29" t="s">
        <v>7</v>
      </c>
      <c r="C28" s="118" t="s">
        <v>69</v>
      </c>
      <c r="D28" s="119" t="s">
        <v>69</v>
      </c>
      <c r="E28" s="104"/>
      <c r="F28" s="104"/>
      <c r="G28" s="104"/>
      <c r="H28" s="104"/>
      <c r="I28" s="104"/>
      <c r="J28" s="105"/>
      <c r="K28" s="104"/>
      <c r="L28" s="104"/>
      <c r="M28" s="106" t="s">
        <v>69</v>
      </c>
      <c r="N28" s="104"/>
      <c r="O28" s="107">
        <v>7.48</v>
      </c>
      <c r="P28" s="105"/>
      <c r="Q28" s="104"/>
      <c r="R28" s="106">
        <v>7.51</v>
      </c>
      <c r="S28" s="104"/>
      <c r="T28" s="108">
        <v>7.52</v>
      </c>
      <c r="U28" s="109"/>
      <c r="V28" s="110"/>
      <c r="W28" s="120"/>
      <c r="X28" s="112"/>
      <c r="Y28" s="113" t="s">
        <v>69</v>
      </c>
      <c r="Z28" s="112"/>
      <c r="AA28" s="114"/>
      <c r="AB28" s="115"/>
      <c r="AC28" s="115"/>
      <c r="AD28" s="116" t="s">
        <v>69</v>
      </c>
      <c r="AE28" s="114"/>
      <c r="AF28" s="115"/>
      <c r="AG28" s="116" t="s">
        <v>69</v>
      </c>
      <c r="AH28" s="115"/>
      <c r="AI28" s="115"/>
      <c r="AJ28" s="115"/>
      <c r="AK28" s="121"/>
      <c r="AL28" s="129"/>
      <c r="AM28" s="27"/>
      <c r="AO28" s="246" t="str">
        <f t="shared" si="0"/>
        <v>-</v>
      </c>
    </row>
    <row r="29" spans="1:41" ht="15.6" customHeight="1" thickBot="1" x14ac:dyDescent="0.25">
      <c r="A29" s="125">
        <v>140</v>
      </c>
      <c r="B29" s="34" t="s">
        <v>9</v>
      </c>
      <c r="C29" s="35" t="s">
        <v>90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7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7"/>
      <c r="AL29" s="131"/>
      <c r="AM29" s="28"/>
      <c r="AO29" s="246" t="str">
        <f t="shared" si="0"/>
        <v>-</v>
      </c>
    </row>
    <row r="30" spans="1:41" ht="15.6" customHeight="1" x14ac:dyDescent="0.2">
      <c r="A30" s="123"/>
      <c r="B30" s="30" t="s">
        <v>3</v>
      </c>
      <c r="C30" s="75"/>
      <c r="D30" s="76" t="s">
        <v>69</v>
      </c>
      <c r="E30" s="77" t="s">
        <v>69</v>
      </c>
      <c r="F30" s="77" t="s">
        <v>69</v>
      </c>
      <c r="G30" s="77" t="s">
        <v>69</v>
      </c>
      <c r="H30" s="77" t="s">
        <v>69</v>
      </c>
      <c r="I30" s="77" t="s">
        <v>69</v>
      </c>
      <c r="J30" s="78" t="s">
        <v>69</v>
      </c>
      <c r="K30" s="77" t="s">
        <v>69</v>
      </c>
      <c r="L30" s="77" t="s">
        <v>69</v>
      </c>
      <c r="M30" s="77" t="s">
        <v>69</v>
      </c>
      <c r="N30" s="77" t="s">
        <v>69</v>
      </c>
      <c r="O30" s="79" t="s">
        <v>69</v>
      </c>
      <c r="P30" s="78">
        <v>0</v>
      </c>
      <c r="Q30" s="77">
        <v>0</v>
      </c>
      <c r="R30" s="77">
        <v>0</v>
      </c>
      <c r="S30" s="77">
        <v>0</v>
      </c>
      <c r="T30" s="80" t="s">
        <v>69</v>
      </c>
      <c r="U30" s="81" t="s">
        <v>69</v>
      </c>
      <c r="V30" s="82" t="s">
        <v>69</v>
      </c>
      <c r="W30" s="82" t="s">
        <v>69</v>
      </c>
      <c r="X30" s="83" t="s">
        <v>69</v>
      </c>
      <c r="Y30" s="84" t="s">
        <v>69</v>
      </c>
      <c r="Z30" s="84" t="s">
        <v>69</v>
      </c>
      <c r="AA30" s="85">
        <v>0</v>
      </c>
      <c r="AB30" s="86">
        <v>0</v>
      </c>
      <c r="AC30" s="86">
        <v>0</v>
      </c>
      <c r="AD30" s="86">
        <v>0</v>
      </c>
      <c r="AE30" s="85" t="s">
        <v>69</v>
      </c>
      <c r="AF30" s="86" t="s">
        <v>69</v>
      </c>
      <c r="AG30" s="86" t="s">
        <v>69</v>
      </c>
      <c r="AH30" s="86" t="s">
        <v>69</v>
      </c>
      <c r="AI30" s="86" t="s">
        <v>69</v>
      </c>
      <c r="AJ30" s="86" t="s">
        <v>69</v>
      </c>
      <c r="AK30" s="87" t="s">
        <v>69</v>
      </c>
      <c r="AL30" s="127" t="s">
        <v>8</v>
      </c>
      <c r="AM30" s="24"/>
      <c r="AO30" s="246" t="str">
        <f t="shared" si="0"/>
        <v>-</v>
      </c>
    </row>
    <row r="31" spans="1:41" ht="15.6" customHeight="1" x14ac:dyDescent="0.2">
      <c r="A31" s="124">
        <v>8.1199999999999992</v>
      </c>
      <c r="B31" s="31" t="s">
        <v>4</v>
      </c>
      <c r="C31" s="88" t="s">
        <v>69</v>
      </c>
      <c r="D31" s="89" t="s">
        <v>69</v>
      </c>
      <c r="E31" s="90" t="s">
        <v>69</v>
      </c>
      <c r="F31" s="90" t="s">
        <v>69</v>
      </c>
      <c r="G31" s="90" t="s">
        <v>69</v>
      </c>
      <c r="H31" s="90" t="s">
        <v>69</v>
      </c>
      <c r="I31" s="90" t="s">
        <v>69</v>
      </c>
      <c r="J31" s="91" t="s">
        <v>69</v>
      </c>
      <c r="K31" s="90" t="s">
        <v>69</v>
      </c>
      <c r="L31" s="90" t="s">
        <v>69</v>
      </c>
      <c r="M31" s="90" t="s">
        <v>69</v>
      </c>
      <c r="N31" s="90" t="s">
        <v>69</v>
      </c>
      <c r="O31" s="92">
        <v>0</v>
      </c>
      <c r="P31" s="91">
        <v>0</v>
      </c>
      <c r="Q31" s="90">
        <v>0</v>
      </c>
      <c r="R31" s="90">
        <v>0</v>
      </c>
      <c r="S31" s="90">
        <v>0</v>
      </c>
      <c r="T31" s="93" t="s">
        <v>69</v>
      </c>
      <c r="U31" s="94" t="s">
        <v>69</v>
      </c>
      <c r="V31" s="95" t="s">
        <v>69</v>
      </c>
      <c r="W31" s="96"/>
      <c r="X31" s="97" t="s">
        <v>69</v>
      </c>
      <c r="Y31" s="98" t="s">
        <v>69</v>
      </c>
      <c r="Z31" s="98" t="s">
        <v>69</v>
      </c>
      <c r="AA31" s="99">
        <v>0</v>
      </c>
      <c r="AB31" s="100">
        <v>0</v>
      </c>
      <c r="AC31" s="100">
        <v>0</v>
      </c>
      <c r="AD31" s="100" t="s">
        <v>69</v>
      </c>
      <c r="AE31" s="99" t="s">
        <v>69</v>
      </c>
      <c r="AF31" s="100" t="s">
        <v>69</v>
      </c>
      <c r="AG31" s="100" t="s">
        <v>69</v>
      </c>
      <c r="AH31" s="100" t="s">
        <v>69</v>
      </c>
      <c r="AI31" s="100" t="s">
        <v>69</v>
      </c>
      <c r="AJ31" s="132"/>
      <c r="AK31" s="101"/>
      <c r="AL31" s="128">
        <f>SUM(C31:AJ31)</f>
        <v>0</v>
      </c>
      <c r="AM31" s="25"/>
      <c r="AO31" s="246" t="str">
        <f t="shared" si="0"/>
        <v>-</v>
      </c>
    </row>
    <row r="32" spans="1:41" ht="15.6" customHeight="1" x14ac:dyDescent="0.2">
      <c r="A32" s="244" t="s">
        <v>63</v>
      </c>
      <c r="B32" s="29" t="s">
        <v>5</v>
      </c>
      <c r="C32" s="47" t="str">
        <f>C31</f>
        <v>x</v>
      </c>
      <c r="D32" s="43" t="s">
        <v>69</v>
      </c>
      <c r="E32" s="42" t="s">
        <v>69</v>
      </c>
      <c r="F32" s="42" t="s">
        <v>69</v>
      </c>
      <c r="G32" s="42" t="s">
        <v>69</v>
      </c>
      <c r="H32" s="42" t="s">
        <v>69</v>
      </c>
      <c r="I32" s="42" t="s">
        <v>69</v>
      </c>
      <c r="J32" s="43" t="s">
        <v>69</v>
      </c>
      <c r="K32" s="42" t="s">
        <v>69</v>
      </c>
      <c r="L32" s="42" t="s">
        <v>69</v>
      </c>
      <c r="M32" s="42" t="s">
        <v>69</v>
      </c>
      <c r="N32" s="42" t="s">
        <v>69</v>
      </c>
      <c r="O32" s="45">
        <f>O31</f>
        <v>0</v>
      </c>
      <c r="P32" s="43">
        <f t="shared" ref="P32" si="42">O32-P30+P31</f>
        <v>0</v>
      </c>
      <c r="Q32" s="42">
        <f t="shared" ref="Q32" si="43">P32-Q30+Q31</f>
        <v>0</v>
      </c>
      <c r="R32" s="42">
        <f t="shared" ref="R32" si="44">Q32-R30+R31</f>
        <v>0</v>
      </c>
      <c r="S32" s="42">
        <f t="shared" ref="S32" si="45">R32-S30+S31</f>
        <v>0</v>
      </c>
      <c r="T32" s="64" t="s">
        <v>69</v>
      </c>
      <c r="U32" s="63" t="s">
        <v>69</v>
      </c>
      <c r="V32" s="63" t="s">
        <v>69</v>
      </c>
      <c r="W32" s="63" t="s">
        <v>69</v>
      </c>
      <c r="X32" s="50" t="s">
        <v>69</v>
      </c>
      <c r="Y32" s="51" t="s">
        <v>69</v>
      </c>
      <c r="Z32" s="51" t="s">
        <v>69</v>
      </c>
      <c r="AA32" s="55">
        <f>S32-AA30+AA31</f>
        <v>0</v>
      </c>
      <c r="AB32" s="56">
        <f t="shared" ref="AB32" si="46">AA32-AB30+AB31</f>
        <v>0</v>
      </c>
      <c r="AC32" s="56">
        <f t="shared" ref="AC32" si="47">AB32-AC30+AC31</f>
        <v>0</v>
      </c>
      <c r="AD32" s="56">
        <f>AC32-AD30</f>
        <v>0</v>
      </c>
      <c r="AE32" s="55" t="s">
        <v>69</v>
      </c>
      <c r="AF32" s="56" t="s">
        <v>69</v>
      </c>
      <c r="AG32" s="56" t="s">
        <v>69</v>
      </c>
      <c r="AH32" s="56" t="s">
        <v>69</v>
      </c>
      <c r="AI32" s="56" t="s">
        <v>69</v>
      </c>
      <c r="AJ32" s="56" t="s">
        <v>69</v>
      </c>
      <c r="AK32" s="55" t="s">
        <v>69</v>
      </c>
      <c r="AL32" s="129"/>
      <c r="AM32" s="26">
        <f>MAX(C32:S32)</f>
        <v>0</v>
      </c>
      <c r="AO32" s="246">
        <f t="shared" si="0"/>
        <v>0</v>
      </c>
    </row>
    <row r="33" spans="1:41" ht="15.6" customHeight="1" x14ac:dyDescent="0.2">
      <c r="A33" s="245"/>
      <c r="B33" s="29" t="s">
        <v>6</v>
      </c>
      <c r="C33" s="102"/>
      <c r="D33" s="103" t="s">
        <v>69</v>
      </c>
      <c r="E33" s="104"/>
      <c r="F33" s="104"/>
      <c r="G33" s="104"/>
      <c r="H33" s="104"/>
      <c r="I33" s="104"/>
      <c r="J33" s="105"/>
      <c r="K33" s="104"/>
      <c r="L33" s="104"/>
      <c r="M33" s="106" t="s">
        <v>69</v>
      </c>
      <c r="N33" s="104"/>
      <c r="O33" s="107" t="s">
        <v>69</v>
      </c>
      <c r="P33" s="105"/>
      <c r="Q33" s="104"/>
      <c r="R33" s="106">
        <v>8.1999999999999993</v>
      </c>
      <c r="S33" s="104"/>
      <c r="T33" s="108" t="s">
        <v>69</v>
      </c>
      <c r="U33" s="109"/>
      <c r="V33" s="110"/>
      <c r="W33" s="111" t="s">
        <v>69</v>
      </c>
      <c r="X33" s="112"/>
      <c r="Y33" s="113" t="s">
        <v>69</v>
      </c>
      <c r="Z33" s="112"/>
      <c r="AA33" s="114"/>
      <c r="AB33" s="115"/>
      <c r="AC33" s="115"/>
      <c r="AD33" s="116">
        <v>8.2899999999999991</v>
      </c>
      <c r="AE33" s="114"/>
      <c r="AF33" s="115"/>
      <c r="AG33" s="116" t="s">
        <v>69</v>
      </c>
      <c r="AH33" s="115"/>
      <c r="AI33" s="115"/>
      <c r="AJ33" s="116" t="s">
        <v>69</v>
      </c>
      <c r="AK33" s="117" t="s">
        <v>69</v>
      </c>
      <c r="AL33" s="130">
        <v>0.17</v>
      </c>
      <c r="AM33" s="25"/>
      <c r="AO33" s="246" t="str">
        <f t="shared" si="0"/>
        <v>-</v>
      </c>
    </row>
    <row r="34" spans="1:41" ht="15.6" customHeight="1" x14ac:dyDescent="0.2">
      <c r="A34" s="245"/>
      <c r="B34" s="29" t="s">
        <v>7</v>
      </c>
      <c r="C34" s="118" t="s">
        <v>69</v>
      </c>
      <c r="D34" s="119" t="s">
        <v>69</v>
      </c>
      <c r="E34" s="104"/>
      <c r="F34" s="104"/>
      <c r="G34" s="104"/>
      <c r="H34" s="104"/>
      <c r="I34" s="104"/>
      <c r="J34" s="105"/>
      <c r="K34" s="104"/>
      <c r="L34" s="104"/>
      <c r="M34" s="106" t="s">
        <v>69</v>
      </c>
      <c r="N34" s="104"/>
      <c r="O34" s="107">
        <v>8.1199999999999992</v>
      </c>
      <c r="P34" s="105"/>
      <c r="Q34" s="104"/>
      <c r="R34" s="106">
        <v>8.1999999999999993</v>
      </c>
      <c r="S34" s="104"/>
      <c r="T34" s="108" t="s">
        <v>69</v>
      </c>
      <c r="U34" s="109"/>
      <c r="V34" s="110"/>
      <c r="W34" s="120"/>
      <c r="X34" s="112"/>
      <c r="Y34" s="113" t="s">
        <v>69</v>
      </c>
      <c r="Z34" s="112"/>
      <c r="AA34" s="114"/>
      <c r="AB34" s="115"/>
      <c r="AC34" s="115"/>
      <c r="AD34" s="116" t="s">
        <v>69</v>
      </c>
      <c r="AE34" s="114"/>
      <c r="AF34" s="115"/>
      <c r="AG34" s="116" t="s">
        <v>69</v>
      </c>
      <c r="AH34" s="115"/>
      <c r="AI34" s="115"/>
      <c r="AJ34" s="115"/>
      <c r="AK34" s="121"/>
      <c r="AL34" s="129"/>
      <c r="AM34" s="27"/>
      <c r="AO34" s="246" t="str">
        <f t="shared" si="0"/>
        <v>-</v>
      </c>
    </row>
    <row r="35" spans="1:41" ht="15.6" customHeight="1" thickBot="1" x14ac:dyDescent="0.25">
      <c r="A35" s="125">
        <v>140</v>
      </c>
      <c r="B35" s="34" t="s">
        <v>9</v>
      </c>
      <c r="C35" s="35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7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7"/>
      <c r="AL35" s="131"/>
      <c r="AM35" s="28"/>
      <c r="AO35" s="246" t="str">
        <f t="shared" si="0"/>
        <v>-</v>
      </c>
    </row>
    <row r="36" spans="1:41" ht="15.6" customHeight="1" x14ac:dyDescent="0.2">
      <c r="A36" s="123"/>
      <c r="B36" s="30" t="s">
        <v>3</v>
      </c>
      <c r="C36" s="75"/>
      <c r="D36" s="76" t="s">
        <v>69</v>
      </c>
      <c r="E36" s="77">
        <v>0</v>
      </c>
      <c r="F36" s="77">
        <v>0</v>
      </c>
      <c r="G36" s="77">
        <v>0</v>
      </c>
      <c r="H36" s="77">
        <v>0</v>
      </c>
      <c r="I36" s="77">
        <v>3</v>
      </c>
      <c r="J36" s="78">
        <v>4</v>
      </c>
      <c r="K36" s="77">
        <v>0</v>
      </c>
      <c r="L36" s="77">
        <v>0</v>
      </c>
      <c r="M36" s="77">
        <v>1</v>
      </c>
      <c r="N36" s="77">
        <v>1</v>
      </c>
      <c r="O36" s="79" t="s">
        <v>69</v>
      </c>
      <c r="P36" s="78">
        <v>1</v>
      </c>
      <c r="Q36" s="77">
        <v>3</v>
      </c>
      <c r="R36" s="77">
        <v>4</v>
      </c>
      <c r="S36" s="77">
        <v>4</v>
      </c>
      <c r="T36" s="80">
        <v>0</v>
      </c>
      <c r="U36" s="81">
        <v>1</v>
      </c>
      <c r="V36" s="82">
        <v>0</v>
      </c>
      <c r="W36" s="82">
        <v>2</v>
      </c>
      <c r="X36" s="83" t="s">
        <v>69</v>
      </c>
      <c r="Y36" s="84" t="s">
        <v>69</v>
      </c>
      <c r="Z36" s="84" t="s">
        <v>69</v>
      </c>
      <c r="AA36" s="85" t="s">
        <v>69</v>
      </c>
      <c r="AB36" s="86" t="s">
        <v>69</v>
      </c>
      <c r="AC36" s="86" t="s">
        <v>69</v>
      </c>
      <c r="AD36" s="86" t="s">
        <v>69</v>
      </c>
      <c r="AE36" s="85" t="s">
        <v>69</v>
      </c>
      <c r="AF36" s="86" t="s">
        <v>69</v>
      </c>
      <c r="AG36" s="86" t="s">
        <v>69</v>
      </c>
      <c r="AH36" s="86" t="s">
        <v>69</v>
      </c>
      <c r="AI36" s="86" t="s">
        <v>69</v>
      </c>
      <c r="AJ36" s="86" t="s">
        <v>69</v>
      </c>
      <c r="AK36" s="87" t="s">
        <v>69</v>
      </c>
      <c r="AL36" s="127" t="s">
        <v>8</v>
      </c>
      <c r="AM36" s="24"/>
      <c r="AO36" s="246" t="str">
        <f t="shared" si="0"/>
        <v>-</v>
      </c>
    </row>
    <row r="37" spans="1:41" ht="15.6" customHeight="1" x14ac:dyDescent="0.2">
      <c r="A37" s="124">
        <v>9.18</v>
      </c>
      <c r="B37" s="31" t="s">
        <v>4</v>
      </c>
      <c r="C37" s="88" t="s">
        <v>69</v>
      </c>
      <c r="D37" s="89">
        <v>0</v>
      </c>
      <c r="E37" s="90">
        <v>2</v>
      </c>
      <c r="F37" s="90">
        <v>8</v>
      </c>
      <c r="G37" s="90">
        <v>3</v>
      </c>
      <c r="H37" s="90">
        <v>6</v>
      </c>
      <c r="I37" s="90">
        <v>0</v>
      </c>
      <c r="J37" s="91">
        <v>0</v>
      </c>
      <c r="K37" s="90">
        <v>1</v>
      </c>
      <c r="L37" s="90">
        <v>0</v>
      </c>
      <c r="M37" s="90">
        <v>0</v>
      </c>
      <c r="N37" s="90">
        <v>3</v>
      </c>
      <c r="O37" s="92" t="s">
        <v>69</v>
      </c>
      <c r="P37" s="91">
        <v>1</v>
      </c>
      <c r="Q37" s="90">
        <v>0</v>
      </c>
      <c r="R37" s="90">
        <v>0</v>
      </c>
      <c r="S37" s="90">
        <v>0</v>
      </c>
      <c r="T37" s="93">
        <v>0</v>
      </c>
      <c r="U37" s="94">
        <v>0</v>
      </c>
      <c r="V37" s="95">
        <v>0</v>
      </c>
      <c r="W37" s="96"/>
      <c r="X37" s="97" t="s">
        <v>69</v>
      </c>
      <c r="Y37" s="98" t="s">
        <v>69</v>
      </c>
      <c r="Z37" s="98" t="s">
        <v>69</v>
      </c>
      <c r="AA37" s="99" t="s">
        <v>69</v>
      </c>
      <c r="AB37" s="100" t="s">
        <v>69</v>
      </c>
      <c r="AC37" s="100" t="s">
        <v>69</v>
      </c>
      <c r="AD37" s="100" t="s">
        <v>69</v>
      </c>
      <c r="AE37" s="99" t="s">
        <v>69</v>
      </c>
      <c r="AF37" s="100" t="s">
        <v>69</v>
      </c>
      <c r="AG37" s="100" t="s">
        <v>69</v>
      </c>
      <c r="AH37" s="100" t="s">
        <v>69</v>
      </c>
      <c r="AI37" s="100" t="s">
        <v>69</v>
      </c>
      <c r="AJ37" s="132"/>
      <c r="AK37" s="101"/>
      <c r="AL37" s="128">
        <f>SUM(C37:AJ37)</f>
        <v>24</v>
      </c>
      <c r="AM37" s="25"/>
      <c r="AO37" s="246" t="str">
        <f t="shared" si="0"/>
        <v>-</v>
      </c>
    </row>
    <row r="38" spans="1:41" ht="15.6" customHeight="1" x14ac:dyDescent="0.2">
      <c r="A38" s="244" t="s">
        <v>66</v>
      </c>
      <c r="B38" s="29" t="s">
        <v>5</v>
      </c>
      <c r="C38" s="47" t="s">
        <v>69</v>
      </c>
      <c r="D38" s="43">
        <f>D37</f>
        <v>0</v>
      </c>
      <c r="E38" s="42">
        <f t="shared" ref="E38" si="48">D38-E36+E37</f>
        <v>2</v>
      </c>
      <c r="F38" s="42">
        <f t="shared" ref="F38" si="49">E38-F36+F37</f>
        <v>10</v>
      </c>
      <c r="G38" s="42">
        <f t="shared" ref="G38" si="50">F38-G36+G37</f>
        <v>13</v>
      </c>
      <c r="H38" s="42">
        <f t="shared" ref="H38" si="51">G38-H36+H37</f>
        <v>19</v>
      </c>
      <c r="I38" s="42">
        <f t="shared" ref="I38" si="52">H38-I36+I37</f>
        <v>16</v>
      </c>
      <c r="J38" s="43">
        <f t="shared" ref="J38" si="53">I38-J36+J37</f>
        <v>12</v>
      </c>
      <c r="K38" s="42">
        <f t="shared" ref="K38" si="54">J38-K36+K37</f>
        <v>13</v>
      </c>
      <c r="L38" s="42">
        <f t="shared" ref="L38" si="55">K38-L36+L37</f>
        <v>13</v>
      </c>
      <c r="M38" s="42">
        <f t="shared" ref="M38" si="56">L38-M36+M37</f>
        <v>12</v>
      </c>
      <c r="N38" s="42">
        <f t="shared" ref="N38" si="57">M38-N36+N37</f>
        <v>14</v>
      </c>
      <c r="O38" s="45" t="s">
        <v>69</v>
      </c>
      <c r="P38" s="43">
        <f>N38-P36+P37</f>
        <v>14</v>
      </c>
      <c r="Q38" s="42">
        <f t="shared" ref="Q38" si="58">P38-Q36+Q37</f>
        <v>11</v>
      </c>
      <c r="R38" s="42">
        <f t="shared" ref="R38" si="59">Q38-R36+R37</f>
        <v>7</v>
      </c>
      <c r="S38" s="42">
        <f t="shared" ref="S38" si="60">R38-S36+S37</f>
        <v>3</v>
      </c>
      <c r="T38" s="64">
        <f t="shared" ref="T38" si="61">S38-T36+T37</f>
        <v>3</v>
      </c>
      <c r="U38" s="63">
        <f t="shared" ref="U38" si="62">T38-U36+U37</f>
        <v>2</v>
      </c>
      <c r="V38" s="63">
        <f t="shared" ref="V38" si="63">U38-V36+V37</f>
        <v>2</v>
      </c>
      <c r="W38" s="63">
        <f t="shared" ref="W38" si="64">V38-W36+W37</f>
        <v>0</v>
      </c>
      <c r="X38" s="50" t="s">
        <v>69</v>
      </c>
      <c r="Y38" s="51" t="s">
        <v>69</v>
      </c>
      <c r="Z38" s="51" t="s">
        <v>69</v>
      </c>
      <c r="AA38" s="55" t="s">
        <v>69</v>
      </c>
      <c r="AB38" s="56" t="s">
        <v>69</v>
      </c>
      <c r="AC38" s="56" t="s">
        <v>69</v>
      </c>
      <c r="AD38" s="56" t="s">
        <v>69</v>
      </c>
      <c r="AE38" s="55" t="s">
        <v>69</v>
      </c>
      <c r="AF38" s="56" t="s">
        <v>69</v>
      </c>
      <c r="AG38" s="56" t="s">
        <v>69</v>
      </c>
      <c r="AH38" s="56" t="s">
        <v>69</v>
      </c>
      <c r="AI38" s="56" t="s">
        <v>69</v>
      </c>
      <c r="AJ38" s="56" t="s">
        <v>69</v>
      </c>
      <c r="AK38" s="55" t="s">
        <v>69</v>
      </c>
      <c r="AL38" s="129"/>
      <c r="AM38" s="26">
        <f>MAX(C38:S38)</f>
        <v>19</v>
      </c>
      <c r="AO38" s="246">
        <f t="shared" si="0"/>
        <v>2</v>
      </c>
    </row>
    <row r="39" spans="1:41" ht="15.6" customHeight="1" x14ac:dyDescent="0.2">
      <c r="A39" s="245"/>
      <c r="B39" s="29" t="s">
        <v>6</v>
      </c>
      <c r="C39" s="102"/>
      <c r="D39" s="103" t="s">
        <v>69</v>
      </c>
      <c r="E39" s="104"/>
      <c r="F39" s="104"/>
      <c r="G39" s="104"/>
      <c r="H39" s="104"/>
      <c r="I39" s="104"/>
      <c r="J39" s="105"/>
      <c r="K39" s="104"/>
      <c r="L39" s="104"/>
      <c r="M39" s="106">
        <v>9.2799999999999994</v>
      </c>
      <c r="N39" s="104"/>
      <c r="O39" s="107" t="s">
        <v>69</v>
      </c>
      <c r="P39" s="105"/>
      <c r="Q39" s="104"/>
      <c r="R39" s="106">
        <v>9.34</v>
      </c>
      <c r="S39" s="104"/>
      <c r="T39" s="108">
        <v>9.3699999999999992</v>
      </c>
      <c r="U39" s="109"/>
      <c r="V39" s="110"/>
      <c r="W39" s="111">
        <v>9.4</v>
      </c>
      <c r="X39" s="112"/>
      <c r="Y39" s="113" t="s">
        <v>69</v>
      </c>
      <c r="Z39" s="112"/>
      <c r="AA39" s="114"/>
      <c r="AB39" s="115"/>
      <c r="AC39" s="115"/>
      <c r="AD39" s="116" t="s">
        <v>69</v>
      </c>
      <c r="AE39" s="114"/>
      <c r="AF39" s="115"/>
      <c r="AG39" s="116" t="s">
        <v>69</v>
      </c>
      <c r="AH39" s="115"/>
      <c r="AI39" s="115"/>
      <c r="AJ39" s="116" t="s">
        <v>69</v>
      </c>
      <c r="AK39" s="117" t="s">
        <v>69</v>
      </c>
      <c r="AL39" s="130">
        <v>0.23</v>
      </c>
      <c r="AM39" s="25"/>
      <c r="AO39" s="246" t="str">
        <f t="shared" si="0"/>
        <v>-</v>
      </c>
    </row>
    <row r="40" spans="1:41" ht="15.6" customHeight="1" x14ac:dyDescent="0.2">
      <c r="A40" s="245"/>
      <c r="B40" s="29" t="s">
        <v>7</v>
      </c>
      <c r="C40" s="118" t="s">
        <v>69</v>
      </c>
      <c r="D40" s="119">
        <v>9.17</v>
      </c>
      <c r="E40" s="104"/>
      <c r="F40" s="104"/>
      <c r="G40" s="104"/>
      <c r="H40" s="104"/>
      <c r="I40" s="104"/>
      <c r="J40" s="105"/>
      <c r="K40" s="104"/>
      <c r="L40" s="104"/>
      <c r="M40" s="106">
        <v>9.2799999999999994</v>
      </c>
      <c r="N40" s="104"/>
      <c r="O40" s="107" t="s">
        <v>69</v>
      </c>
      <c r="P40" s="105"/>
      <c r="Q40" s="104"/>
      <c r="R40" s="106">
        <v>9.34</v>
      </c>
      <c r="S40" s="104"/>
      <c r="T40" s="108">
        <v>9.3699999999999992</v>
      </c>
      <c r="U40" s="109"/>
      <c r="V40" s="110"/>
      <c r="W40" s="120"/>
      <c r="X40" s="112"/>
      <c r="Y40" s="113" t="s">
        <v>69</v>
      </c>
      <c r="Z40" s="112"/>
      <c r="AA40" s="114"/>
      <c r="AB40" s="115"/>
      <c r="AC40" s="115"/>
      <c r="AD40" s="116" t="s">
        <v>69</v>
      </c>
      <c r="AE40" s="114"/>
      <c r="AF40" s="115"/>
      <c r="AG40" s="116" t="s">
        <v>69</v>
      </c>
      <c r="AH40" s="115"/>
      <c r="AI40" s="115"/>
      <c r="AJ40" s="115"/>
      <c r="AK40" s="121"/>
      <c r="AL40" s="129"/>
      <c r="AM40" s="27"/>
      <c r="AO40" s="246" t="str">
        <f t="shared" si="0"/>
        <v>-</v>
      </c>
    </row>
    <row r="41" spans="1:41" ht="15.6" customHeight="1" thickBot="1" x14ac:dyDescent="0.25">
      <c r="A41" s="125">
        <v>140</v>
      </c>
      <c r="B41" s="34" t="s">
        <v>9</v>
      </c>
      <c r="C41" s="35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7"/>
      <c r="AL41" s="131"/>
      <c r="AM41" s="28"/>
      <c r="AO41" s="246" t="str">
        <f t="shared" si="0"/>
        <v>-</v>
      </c>
    </row>
    <row r="42" spans="1:41" ht="15.6" customHeight="1" x14ac:dyDescent="0.2">
      <c r="A42" s="123"/>
      <c r="B42" s="30" t="s">
        <v>3</v>
      </c>
      <c r="C42" s="75"/>
      <c r="D42" s="76" t="s">
        <v>69</v>
      </c>
      <c r="E42" s="77">
        <v>0</v>
      </c>
      <c r="F42" s="77">
        <v>0</v>
      </c>
      <c r="G42" s="77">
        <v>1</v>
      </c>
      <c r="H42" s="77">
        <v>4</v>
      </c>
      <c r="I42" s="77">
        <v>0</v>
      </c>
      <c r="J42" s="78">
        <v>0</v>
      </c>
      <c r="K42" s="77">
        <v>1</v>
      </c>
      <c r="L42" s="77">
        <v>0</v>
      </c>
      <c r="M42" s="77">
        <v>1</v>
      </c>
      <c r="N42" s="77">
        <v>4</v>
      </c>
      <c r="O42" s="79" t="s">
        <v>69</v>
      </c>
      <c r="P42" s="78">
        <v>2</v>
      </c>
      <c r="Q42" s="77">
        <v>6</v>
      </c>
      <c r="R42" s="77">
        <v>0</v>
      </c>
      <c r="S42" s="77">
        <v>6</v>
      </c>
      <c r="T42" s="80" t="s">
        <v>69</v>
      </c>
      <c r="U42" s="81" t="s">
        <v>69</v>
      </c>
      <c r="V42" s="82" t="s">
        <v>69</v>
      </c>
      <c r="W42" s="82" t="s">
        <v>69</v>
      </c>
      <c r="X42" s="83">
        <v>13</v>
      </c>
      <c r="Y42" s="84">
        <v>26</v>
      </c>
      <c r="Z42" s="84">
        <v>0</v>
      </c>
      <c r="AA42" s="85">
        <v>0</v>
      </c>
      <c r="AB42" s="86">
        <v>6</v>
      </c>
      <c r="AC42" s="86">
        <v>4</v>
      </c>
      <c r="AD42" s="86">
        <v>2</v>
      </c>
      <c r="AE42" s="85" t="s">
        <v>69</v>
      </c>
      <c r="AF42" s="86" t="s">
        <v>69</v>
      </c>
      <c r="AG42" s="86" t="s">
        <v>69</v>
      </c>
      <c r="AH42" s="86" t="s">
        <v>69</v>
      </c>
      <c r="AI42" s="86" t="s">
        <v>69</v>
      </c>
      <c r="AJ42" s="86" t="s">
        <v>69</v>
      </c>
      <c r="AK42" s="87" t="s">
        <v>69</v>
      </c>
      <c r="AL42" s="127" t="s">
        <v>8</v>
      </c>
      <c r="AM42" s="24"/>
      <c r="AO42" s="246" t="str">
        <f t="shared" si="0"/>
        <v>-</v>
      </c>
    </row>
    <row r="43" spans="1:41" ht="15.6" customHeight="1" x14ac:dyDescent="0.2">
      <c r="A43" s="124">
        <v>10.15</v>
      </c>
      <c r="B43" s="31" t="s">
        <v>4</v>
      </c>
      <c r="C43" s="88" t="s">
        <v>69</v>
      </c>
      <c r="D43" s="89">
        <v>9</v>
      </c>
      <c r="E43" s="90">
        <v>16</v>
      </c>
      <c r="F43" s="90">
        <v>7</v>
      </c>
      <c r="G43" s="90">
        <v>3</v>
      </c>
      <c r="H43" s="90">
        <v>2</v>
      </c>
      <c r="I43" s="90">
        <v>4</v>
      </c>
      <c r="J43" s="91">
        <v>1</v>
      </c>
      <c r="K43" s="90">
        <v>3</v>
      </c>
      <c r="L43" s="90">
        <v>6</v>
      </c>
      <c r="M43" s="90">
        <v>0</v>
      </c>
      <c r="N43" s="90">
        <v>14</v>
      </c>
      <c r="O43" s="92" t="s">
        <v>69</v>
      </c>
      <c r="P43" s="91">
        <v>6</v>
      </c>
      <c r="Q43" s="90">
        <v>3</v>
      </c>
      <c r="R43" s="90">
        <v>1</v>
      </c>
      <c r="S43" s="90">
        <v>1</v>
      </c>
      <c r="T43" s="93" t="s">
        <v>69</v>
      </c>
      <c r="U43" s="94" t="s">
        <v>69</v>
      </c>
      <c r="V43" s="95" t="s">
        <v>69</v>
      </c>
      <c r="W43" s="96"/>
      <c r="X43" s="97">
        <v>0</v>
      </c>
      <c r="Y43" s="98">
        <v>0</v>
      </c>
      <c r="Z43" s="98">
        <v>0</v>
      </c>
      <c r="AA43" s="99">
        <v>0</v>
      </c>
      <c r="AB43" s="100">
        <v>0</v>
      </c>
      <c r="AC43" s="100">
        <v>0</v>
      </c>
      <c r="AD43" s="100" t="s">
        <v>69</v>
      </c>
      <c r="AE43" s="99" t="s">
        <v>69</v>
      </c>
      <c r="AF43" s="100" t="s">
        <v>69</v>
      </c>
      <c r="AG43" s="100" t="s">
        <v>69</v>
      </c>
      <c r="AH43" s="100" t="s">
        <v>69</v>
      </c>
      <c r="AI43" s="100" t="s">
        <v>69</v>
      </c>
      <c r="AJ43" s="132"/>
      <c r="AK43" s="101"/>
      <c r="AL43" s="128">
        <f>SUM(C43:AJ43)</f>
        <v>76</v>
      </c>
      <c r="AM43" s="25"/>
      <c r="AO43" s="246" t="str">
        <f t="shared" si="0"/>
        <v>-</v>
      </c>
    </row>
    <row r="44" spans="1:41" ht="15.6" customHeight="1" x14ac:dyDescent="0.2">
      <c r="A44" s="244" t="s">
        <v>67</v>
      </c>
      <c r="B44" s="29" t="s">
        <v>5</v>
      </c>
      <c r="C44" s="47" t="s">
        <v>69</v>
      </c>
      <c r="D44" s="43">
        <f>D43</f>
        <v>9</v>
      </c>
      <c r="E44" s="42">
        <f t="shared" ref="E44" si="65">D44-E42+E43</f>
        <v>25</v>
      </c>
      <c r="F44" s="42">
        <f t="shared" ref="F44" si="66">E44-F42+F43</f>
        <v>32</v>
      </c>
      <c r="G44" s="42">
        <f t="shared" ref="G44" si="67">F44-G42+G43</f>
        <v>34</v>
      </c>
      <c r="H44" s="42">
        <f t="shared" ref="H44" si="68">G44-H42+H43</f>
        <v>32</v>
      </c>
      <c r="I44" s="42">
        <f t="shared" ref="I44" si="69">H44-I42+I43</f>
        <v>36</v>
      </c>
      <c r="J44" s="43">
        <f t="shared" ref="J44" si="70">I44-J42+J43</f>
        <v>37</v>
      </c>
      <c r="K44" s="42">
        <f t="shared" ref="K44" si="71">J44-K42+K43</f>
        <v>39</v>
      </c>
      <c r="L44" s="42">
        <f t="shared" ref="L44" si="72">K44-L42+L43</f>
        <v>45</v>
      </c>
      <c r="M44" s="42">
        <f t="shared" ref="M44" si="73">L44-M42+M43</f>
        <v>44</v>
      </c>
      <c r="N44" s="42">
        <f t="shared" ref="N44" si="74">M44-N42+N43</f>
        <v>54</v>
      </c>
      <c r="O44" s="45" t="s">
        <v>69</v>
      </c>
      <c r="P44" s="43">
        <f>N44-P42+P43</f>
        <v>58</v>
      </c>
      <c r="Q44" s="42">
        <f t="shared" ref="Q44" si="75">P44-Q42+Q43</f>
        <v>55</v>
      </c>
      <c r="R44" s="42">
        <f t="shared" ref="R44" si="76">Q44-R42+R43</f>
        <v>56</v>
      </c>
      <c r="S44" s="42">
        <f t="shared" ref="S44" si="77">R44-S42+S43</f>
        <v>51</v>
      </c>
      <c r="T44" s="64" t="s">
        <v>69</v>
      </c>
      <c r="U44" s="63" t="s">
        <v>69</v>
      </c>
      <c r="V44" s="63" t="s">
        <v>69</v>
      </c>
      <c r="W44" s="63" t="s">
        <v>69</v>
      </c>
      <c r="X44" s="50">
        <f>S44-X42+X43</f>
        <v>38</v>
      </c>
      <c r="Y44" s="51">
        <f t="shared" ref="Y44" si="78">X44-Y42+Y43</f>
        <v>12</v>
      </c>
      <c r="Z44" s="51">
        <f t="shared" ref="Z44" si="79">Y44-Z42+Z43</f>
        <v>12</v>
      </c>
      <c r="AA44" s="55">
        <f t="shared" ref="AA44" si="80">Z44-AA42+AA43</f>
        <v>12</v>
      </c>
      <c r="AB44" s="56">
        <f t="shared" ref="AB44" si="81">AA44-AB42+AB43</f>
        <v>6</v>
      </c>
      <c r="AC44" s="56">
        <f t="shared" ref="AC44" si="82">AB44-AC42+AC43</f>
        <v>2</v>
      </c>
      <c r="AD44" s="56">
        <f>AC44-AD42</f>
        <v>0</v>
      </c>
      <c r="AE44" s="55" t="s">
        <v>69</v>
      </c>
      <c r="AF44" s="56" t="s">
        <v>69</v>
      </c>
      <c r="AG44" s="56" t="s">
        <v>69</v>
      </c>
      <c r="AH44" s="56" t="s">
        <v>69</v>
      </c>
      <c r="AI44" s="56" t="s">
        <v>69</v>
      </c>
      <c r="AJ44" s="56" t="s">
        <v>69</v>
      </c>
      <c r="AK44" s="55" t="s">
        <v>69</v>
      </c>
      <c r="AL44" s="129"/>
      <c r="AM44" s="26">
        <f>MAX(C44:S44)</f>
        <v>58</v>
      </c>
      <c r="AO44" s="246">
        <f t="shared" si="0"/>
        <v>2</v>
      </c>
    </row>
    <row r="45" spans="1:41" ht="15.6" customHeight="1" x14ac:dyDescent="0.2">
      <c r="A45" s="245"/>
      <c r="B45" s="29" t="s">
        <v>6</v>
      </c>
      <c r="C45" s="102"/>
      <c r="D45" s="103" t="s">
        <v>69</v>
      </c>
      <c r="E45" s="104"/>
      <c r="F45" s="104"/>
      <c r="G45" s="104"/>
      <c r="H45" s="104"/>
      <c r="I45" s="104"/>
      <c r="J45" s="105"/>
      <c r="K45" s="104"/>
      <c r="L45" s="104"/>
      <c r="M45" s="106">
        <v>10.26</v>
      </c>
      <c r="N45" s="104"/>
      <c r="O45" s="107" t="s">
        <v>69</v>
      </c>
      <c r="P45" s="105"/>
      <c r="Q45" s="104"/>
      <c r="R45" s="106">
        <v>10.33</v>
      </c>
      <c r="S45" s="104"/>
      <c r="T45" s="108" t="s">
        <v>69</v>
      </c>
      <c r="U45" s="109"/>
      <c r="V45" s="110"/>
      <c r="W45" s="111" t="s">
        <v>69</v>
      </c>
      <c r="X45" s="112"/>
      <c r="Y45" s="113">
        <v>10.42</v>
      </c>
      <c r="Z45" s="112"/>
      <c r="AA45" s="114"/>
      <c r="AB45" s="115"/>
      <c r="AC45" s="115"/>
      <c r="AD45" s="116">
        <v>10.48</v>
      </c>
      <c r="AE45" s="114"/>
      <c r="AF45" s="115"/>
      <c r="AG45" s="116" t="s">
        <v>69</v>
      </c>
      <c r="AH45" s="115"/>
      <c r="AI45" s="115"/>
      <c r="AJ45" s="116" t="s">
        <v>69</v>
      </c>
      <c r="AK45" s="117" t="s">
        <v>69</v>
      </c>
      <c r="AL45" s="130">
        <v>0.33</v>
      </c>
      <c r="AM45" s="25"/>
      <c r="AO45" s="246" t="str">
        <f t="shared" si="0"/>
        <v>-</v>
      </c>
    </row>
    <row r="46" spans="1:41" ht="15.6" customHeight="1" x14ac:dyDescent="0.2">
      <c r="A46" s="245"/>
      <c r="B46" s="29" t="s">
        <v>7</v>
      </c>
      <c r="C46" s="118" t="s">
        <v>69</v>
      </c>
      <c r="D46" s="119">
        <v>10.15</v>
      </c>
      <c r="E46" s="104"/>
      <c r="F46" s="104"/>
      <c r="G46" s="104"/>
      <c r="H46" s="104"/>
      <c r="I46" s="104"/>
      <c r="J46" s="105"/>
      <c r="K46" s="104"/>
      <c r="L46" s="104"/>
      <c r="M46" s="106">
        <v>10.26</v>
      </c>
      <c r="N46" s="104"/>
      <c r="O46" s="107" t="s">
        <v>69</v>
      </c>
      <c r="P46" s="105"/>
      <c r="Q46" s="104"/>
      <c r="R46" s="106">
        <v>10.33</v>
      </c>
      <c r="S46" s="104"/>
      <c r="T46" s="108" t="s">
        <v>69</v>
      </c>
      <c r="U46" s="109"/>
      <c r="V46" s="110"/>
      <c r="W46" s="120"/>
      <c r="X46" s="112"/>
      <c r="Y46" s="113">
        <v>10.42</v>
      </c>
      <c r="Z46" s="112"/>
      <c r="AA46" s="114"/>
      <c r="AB46" s="115"/>
      <c r="AC46" s="115"/>
      <c r="AD46" s="116" t="s">
        <v>69</v>
      </c>
      <c r="AE46" s="114"/>
      <c r="AF46" s="115"/>
      <c r="AG46" s="116" t="s">
        <v>69</v>
      </c>
      <c r="AH46" s="115"/>
      <c r="AI46" s="115"/>
      <c r="AJ46" s="115"/>
      <c r="AK46" s="121"/>
      <c r="AL46" s="129"/>
      <c r="AM46" s="27"/>
      <c r="AO46" s="246" t="str">
        <f t="shared" si="0"/>
        <v>-</v>
      </c>
    </row>
    <row r="47" spans="1:41" ht="15.6" customHeight="1" thickBot="1" x14ac:dyDescent="0.25">
      <c r="A47" s="125">
        <v>140</v>
      </c>
      <c r="B47" s="34" t="s">
        <v>9</v>
      </c>
      <c r="C47" s="35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7"/>
      <c r="AL47" s="131"/>
      <c r="AM47" s="28"/>
      <c r="AO47" s="246" t="str">
        <f t="shared" si="0"/>
        <v>-</v>
      </c>
    </row>
    <row r="48" spans="1:41" ht="15.6" customHeight="1" x14ac:dyDescent="0.2">
      <c r="A48" s="123"/>
      <c r="B48" s="30" t="s">
        <v>3</v>
      </c>
      <c r="C48" s="75"/>
      <c r="D48" s="76" t="s">
        <v>69</v>
      </c>
      <c r="E48" s="77">
        <v>0</v>
      </c>
      <c r="F48" s="77">
        <v>0</v>
      </c>
      <c r="G48" s="77">
        <v>0</v>
      </c>
      <c r="H48" s="77">
        <v>0</v>
      </c>
      <c r="I48" s="77">
        <v>2</v>
      </c>
      <c r="J48" s="78">
        <v>1</v>
      </c>
      <c r="K48" s="77">
        <v>0</v>
      </c>
      <c r="L48" s="77">
        <v>1</v>
      </c>
      <c r="M48" s="77">
        <v>1</v>
      </c>
      <c r="N48" s="77">
        <v>2</v>
      </c>
      <c r="O48" s="79" t="s">
        <v>69</v>
      </c>
      <c r="P48" s="78">
        <v>1</v>
      </c>
      <c r="Q48" s="77">
        <v>4</v>
      </c>
      <c r="R48" s="77">
        <v>1</v>
      </c>
      <c r="S48" s="77">
        <v>0</v>
      </c>
      <c r="T48" s="80" t="s">
        <v>69</v>
      </c>
      <c r="U48" s="81" t="s">
        <v>69</v>
      </c>
      <c r="V48" s="82" t="s">
        <v>69</v>
      </c>
      <c r="W48" s="82" t="s">
        <v>69</v>
      </c>
      <c r="X48" s="83" t="s">
        <v>69</v>
      </c>
      <c r="Y48" s="84" t="s">
        <v>69</v>
      </c>
      <c r="Z48" s="84" t="s">
        <v>69</v>
      </c>
      <c r="AA48" s="85">
        <v>2</v>
      </c>
      <c r="AB48" s="86">
        <v>7</v>
      </c>
      <c r="AC48" s="86">
        <v>3</v>
      </c>
      <c r="AD48" s="86">
        <v>0</v>
      </c>
      <c r="AE48" s="85" t="s">
        <v>69</v>
      </c>
      <c r="AF48" s="86" t="s">
        <v>69</v>
      </c>
      <c r="AG48" s="86" t="s">
        <v>69</v>
      </c>
      <c r="AH48" s="86" t="s">
        <v>69</v>
      </c>
      <c r="AI48" s="86" t="s">
        <v>69</v>
      </c>
      <c r="AJ48" s="86" t="s">
        <v>69</v>
      </c>
      <c r="AK48" s="87" t="s">
        <v>69</v>
      </c>
      <c r="AL48" s="127" t="s">
        <v>8</v>
      </c>
      <c r="AM48" s="24"/>
      <c r="AO48" s="246" t="str">
        <f t="shared" si="0"/>
        <v>-</v>
      </c>
    </row>
    <row r="49" spans="1:41" ht="15.6" customHeight="1" x14ac:dyDescent="0.2">
      <c r="A49" s="124">
        <v>11.54</v>
      </c>
      <c r="B49" s="31" t="s">
        <v>4</v>
      </c>
      <c r="C49" s="88" t="s">
        <v>69</v>
      </c>
      <c r="D49" s="89">
        <v>0</v>
      </c>
      <c r="E49" s="90">
        <v>3</v>
      </c>
      <c r="F49" s="90">
        <v>3</v>
      </c>
      <c r="G49" s="90">
        <v>3</v>
      </c>
      <c r="H49" s="90">
        <v>1</v>
      </c>
      <c r="I49" s="90">
        <v>1</v>
      </c>
      <c r="J49" s="91">
        <v>0</v>
      </c>
      <c r="K49" s="90">
        <v>0</v>
      </c>
      <c r="L49" s="90">
        <v>0</v>
      </c>
      <c r="M49" s="90">
        <v>1</v>
      </c>
      <c r="N49" s="90">
        <v>6</v>
      </c>
      <c r="O49" s="92" t="s">
        <v>69</v>
      </c>
      <c r="P49" s="91">
        <v>6</v>
      </c>
      <c r="Q49" s="90">
        <v>1</v>
      </c>
      <c r="R49" s="90">
        <v>0</v>
      </c>
      <c r="S49" s="90">
        <v>0</v>
      </c>
      <c r="T49" s="93" t="s">
        <v>69</v>
      </c>
      <c r="U49" s="94" t="s">
        <v>69</v>
      </c>
      <c r="V49" s="95" t="s">
        <v>69</v>
      </c>
      <c r="W49" s="96"/>
      <c r="X49" s="97" t="s">
        <v>69</v>
      </c>
      <c r="Y49" s="98" t="s">
        <v>69</v>
      </c>
      <c r="Z49" s="98" t="s">
        <v>69</v>
      </c>
      <c r="AA49" s="99">
        <v>0</v>
      </c>
      <c r="AB49" s="100">
        <v>0</v>
      </c>
      <c r="AC49" s="100">
        <v>0</v>
      </c>
      <c r="AD49" s="100" t="s">
        <v>69</v>
      </c>
      <c r="AE49" s="99" t="s">
        <v>69</v>
      </c>
      <c r="AF49" s="100" t="s">
        <v>69</v>
      </c>
      <c r="AG49" s="100" t="s">
        <v>69</v>
      </c>
      <c r="AH49" s="100" t="s">
        <v>69</v>
      </c>
      <c r="AI49" s="100" t="s">
        <v>69</v>
      </c>
      <c r="AJ49" s="132"/>
      <c r="AK49" s="101"/>
      <c r="AL49" s="128">
        <f>SUM(C49:AJ49)</f>
        <v>25</v>
      </c>
      <c r="AM49" s="25"/>
      <c r="AO49" s="246" t="str">
        <f t="shared" si="0"/>
        <v>-</v>
      </c>
    </row>
    <row r="50" spans="1:41" ht="15.6" customHeight="1" x14ac:dyDescent="0.2">
      <c r="A50" s="244" t="s">
        <v>67</v>
      </c>
      <c r="B50" s="29" t="s">
        <v>5</v>
      </c>
      <c r="C50" s="47" t="s">
        <v>69</v>
      </c>
      <c r="D50" s="43">
        <f>D49</f>
        <v>0</v>
      </c>
      <c r="E50" s="42">
        <f t="shared" ref="E50" si="83">D50-E48+E49</f>
        <v>3</v>
      </c>
      <c r="F50" s="42">
        <f t="shared" ref="F50" si="84">E50-F48+F49</f>
        <v>6</v>
      </c>
      <c r="G50" s="42">
        <f t="shared" ref="G50" si="85">F50-G48+G49</f>
        <v>9</v>
      </c>
      <c r="H50" s="42">
        <f t="shared" ref="H50" si="86">G50-H48+H49</f>
        <v>10</v>
      </c>
      <c r="I50" s="42">
        <f t="shared" ref="I50" si="87">H50-I48+I49</f>
        <v>9</v>
      </c>
      <c r="J50" s="43">
        <f t="shared" ref="J50" si="88">I50-J48+J49</f>
        <v>8</v>
      </c>
      <c r="K50" s="42">
        <f t="shared" ref="K50" si="89">J50-K48+K49</f>
        <v>8</v>
      </c>
      <c r="L50" s="42">
        <f t="shared" ref="L50" si="90">K50-L48+L49</f>
        <v>7</v>
      </c>
      <c r="M50" s="42">
        <f t="shared" ref="M50" si="91">L50-M48+M49</f>
        <v>7</v>
      </c>
      <c r="N50" s="42">
        <f t="shared" ref="N50" si="92">M50-N48+N49</f>
        <v>11</v>
      </c>
      <c r="O50" s="45" t="s">
        <v>69</v>
      </c>
      <c r="P50" s="43">
        <f>N50-P48+P49</f>
        <v>16</v>
      </c>
      <c r="Q50" s="42">
        <f t="shared" ref="Q50" si="93">P50-Q48+Q49</f>
        <v>13</v>
      </c>
      <c r="R50" s="42">
        <f t="shared" ref="R50" si="94">Q50-R48+R49</f>
        <v>12</v>
      </c>
      <c r="S50" s="42">
        <f t="shared" ref="S50" si="95">R50-S48+S49</f>
        <v>12</v>
      </c>
      <c r="T50" s="64" t="s">
        <v>69</v>
      </c>
      <c r="U50" s="63" t="s">
        <v>69</v>
      </c>
      <c r="V50" s="63" t="s">
        <v>69</v>
      </c>
      <c r="W50" s="63" t="s">
        <v>69</v>
      </c>
      <c r="X50" s="50" t="s">
        <v>69</v>
      </c>
      <c r="Y50" s="51" t="s">
        <v>69</v>
      </c>
      <c r="Z50" s="51" t="s">
        <v>69</v>
      </c>
      <c r="AA50" s="55">
        <f>S50-AA48+AA49</f>
        <v>10</v>
      </c>
      <c r="AB50" s="56">
        <f t="shared" ref="AB50" si="96">AA50-AB48+AB49</f>
        <v>3</v>
      </c>
      <c r="AC50" s="56">
        <f t="shared" ref="AC50" si="97">AB50-AC48+AC49</f>
        <v>0</v>
      </c>
      <c r="AD50" s="56">
        <f>AC50-AD48</f>
        <v>0</v>
      </c>
      <c r="AE50" s="55" t="s">
        <v>69</v>
      </c>
      <c r="AF50" s="56" t="s">
        <v>69</v>
      </c>
      <c r="AG50" s="56" t="s">
        <v>69</v>
      </c>
      <c r="AH50" s="56" t="s">
        <v>69</v>
      </c>
      <c r="AI50" s="56" t="s">
        <v>69</v>
      </c>
      <c r="AJ50" s="56" t="s">
        <v>69</v>
      </c>
      <c r="AK50" s="55" t="s">
        <v>69</v>
      </c>
      <c r="AL50" s="129"/>
      <c r="AM50" s="26">
        <f>MAX(C50:S50)</f>
        <v>16</v>
      </c>
      <c r="AO50" s="246">
        <f t="shared" si="0"/>
        <v>0</v>
      </c>
    </row>
    <row r="51" spans="1:41" ht="15.6" customHeight="1" x14ac:dyDescent="0.2">
      <c r="A51" s="245"/>
      <c r="B51" s="29" t="s">
        <v>6</v>
      </c>
      <c r="C51" s="102"/>
      <c r="D51" s="103" t="s">
        <v>69</v>
      </c>
      <c r="E51" s="104"/>
      <c r="F51" s="104"/>
      <c r="G51" s="104"/>
      <c r="H51" s="104"/>
      <c r="I51" s="104"/>
      <c r="J51" s="105"/>
      <c r="K51" s="104"/>
      <c r="L51" s="104"/>
      <c r="M51" s="106">
        <v>12.06</v>
      </c>
      <c r="N51" s="104"/>
      <c r="O51" s="107" t="s">
        <v>69</v>
      </c>
      <c r="P51" s="105"/>
      <c r="Q51" s="104"/>
      <c r="R51" s="106">
        <v>12.12</v>
      </c>
      <c r="S51" s="104"/>
      <c r="T51" s="108" t="s">
        <v>69</v>
      </c>
      <c r="U51" s="109"/>
      <c r="V51" s="110"/>
      <c r="W51" s="111" t="s">
        <v>69</v>
      </c>
      <c r="X51" s="112"/>
      <c r="Y51" s="113" t="s">
        <v>69</v>
      </c>
      <c r="Z51" s="112"/>
      <c r="AA51" s="114"/>
      <c r="AB51" s="115"/>
      <c r="AC51" s="115"/>
      <c r="AD51" s="116">
        <v>12.23</v>
      </c>
      <c r="AE51" s="114"/>
      <c r="AF51" s="115"/>
      <c r="AG51" s="116" t="s">
        <v>69</v>
      </c>
      <c r="AH51" s="115"/>
      <c r="AI51" s="115"/>
      <c r="AJ51" s="116" t="s">
        <v>69</v>
      </c>
      <c r="AK51" s="117" t="s">
        <v>69</v>
      </c>
      <c r="AL51" s="130">
        <v>0.28999999999999998</v>
      </c>
      <c r="AM51" s="25"/>
      <c r="AO51" s="246" t="str">
        <f t="shared" si="0"/>
        <v>-</v>
      </c>
    </row>
    <row r="52" spans="1:41" ht="15.6" customHeight="1" x14ac:dyDescent="0.2">
      <c r="A52" s="245"/>
      <c r="B52" s="29" t="s">
        <v>7</v>
      </c>
      <c r="C52" s="118" t="s">
        <v>69</v>
      </c>
      <c r="D52" s="119">
        <v>11.54</v>
      </c>
      <c r="E52" s="104"/>
      <c r="F52" s="104"/>
      <c r="G52" s="104"/>
      <c r="H52" s="104"/>
      <c r="I52" s="104"/>
      <c r="J52" s="105"/>
      <c r="K52" s="104"/>
      <c r="L52" s="104"/>
      <c r="M52" s="106">
        <v>12.06</v>
      </c>
      <c r="N52" s="104"/>
      <c r="O52" s="107" t="s">
        <v>69</v>
      </c>
      <c r="P52" s="105"/>
      <c r="Q52" s="104"/>
      <c r="R52" s="106">
        <v>12.12</v>
      </c>
      <c r="S52" s="104"/>
      <c r="T52" s="108" t="s">
        <v>69</v>
      </c>
      <c r="U52" s="109"/>
      <c r="V52" s="110"/>
      <c r="W52" s="120"/>
      <c r="X52" s="112"/>
      <c r="Y52" s="113" t="s">
        <v>69</v>
      </c>
      <c r="Z52" s="112"/>
      <c r="AA52" s="114"/>
      <c r="AB52" s="115"/>
      <c r="AC52" s="115"/>
      <c r="AD52" s="116" t="s">
        <v>69</v>
      </c>
      <c r="AE52" s="114"/>
      <c r="AF52" s="115"/>
      <c r="AG52" s="116" t="s">
        <v>69</v>
      </c>
      <c r="AH52" s="115"/>
      <c r="AI52" s="115"/>
      <c r="AJ52" s="115"/>
      <c r="AK52" s="121"/>
      <c r="AL52" s="129"/>
      <c r="AM52" s="27"/>
      <c r="AO52" s="246" t="str">
        <f t="shared" si="0"/>
        <v>-</v>
      </c>
    </row>
    <row r="53" spans="1:41" ht="15.6" customHeight="1" thickBot="1" x14ac:dyDescent="0.25">
      <c r="A53" s="125">
        <v>140</v>
      </c>
      <c r="B53" s="34" t="s">
        <v>9</v>
      </c>
      <c r="C53" s="35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7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7"/>
      <c r="AL53" s="131"/>
      <c r="AM53" s="28"/>
      <c r="AO53" s="246" t="str">
        <f t="shared" si="0"/>
        <v>-</v>
      </c>
    </row>
    <row r="54" spans="1:41" ht="15.6" customHeight="1" x14ac:dyDescent="0.2">
      <c r="A54" s="123"/>
      <c r="B54" s="30" t="s">
        <v>3</v>
      </c>
      <c r="C54" s="75"/>
      <c r="D54" s="76" t="s">
        <v>69</v>
      </c>
      <c r="E54" s="77">
        <v>0</v>
      </c>
      <c r="F54" s="77">
        <v>0</v>
      </c>
      <c r="G54" s="77">
        <v>0</v>
      </c>
      <c r="H54" s="77">
        <v>3</v>
      </c>
      <c r="I54" s="77">
        <v>1</v>
      </c>
      <c r="J54" s="78">
        <v>2</v>
      </c>
      <c r="K54" s="77">
        <v>1</v>
      </c>
      <c r="L54" s="77">
        <v>0</v>
      </c>
      <c r="M54" s="77">
        <v>3</v>
      </c>
      <c r="N54" s="77">
        <v>3</v>
      </c>
      <c r="O54" s="79" t="s">
        <v>69</v>
      </c>
      <c r="P54" s="78">
        <v>1</v>
      </c>
      <c r="Q54" s="77">
        <v>1</v>
      </c>
      <c r="R54" s="77">
        <v>0</v>
      </c>
      <c r="S54" s="77">
        <v>0</v>
      </c>
      <c r="T54" s="80">
        <v>3</v>
      </c>
      <c r="U54" s="81">
        <v>4</v>
      </c>
      <c r="V54" s="82">
        <v>4</v>
      </c>
      <c r="W54" s="82">
        <v>3</v>
      </c>
      <c r="X54" s="83" t="s">
        <v>69</v>
      </c>
      <c r="Y54" s="84" t="s">
        <v>69</v>
      </c>
      <c r="Z54" s="84" t="s">
        <v>69</v>
      </c>
      <c r="AA54" s="85" t="s">
        <v>69</v>
      </c>
      <c r="AB54" s="86" t="s">
        <v>69</v>
      </c>
      <c r="AC54" s="86" t="s">
        <v>69</v>
      </c>
      <c r="AD54" s="86" t="s">
        <v>69</v>
      </c>
      <c r="AE54" s="85" t="s">
        <v>69</v>
      </c>
      <c r="AF54" s="86" t="s">
        <v>69</v>
      </c>
      <c r="AG54" s="86" t="s">
        <v>69</v>
      </c>
      <c r="AH54" s="86" t="s">
        <v>69</v>
      </c>
      <c r="AI54" s="86" t="s">
        <v>69</v>
      </c>
      <c r="AJ54" s="86" t="s">
        <v>69</v>
      </c>
      <c r="AK54" s="87" t="s">
        <v>69</v>
      </c>
      <c r="AL54" s="127" t="s">
        <v>8</v>
      </c>
      <c r="AM54" s="24"/>
      <c r="AO54" s="246" t="str">
        <f t="shared" si="0"/>
        <v>-</v>
      </c>
    </row>
    <row r="55" spans="1:41" ht="15.6" customHeight="1" x14ac:dyDescent="0.2">
      <c r="A55" s="124">
        <v>13.05</v>
      </c>
      <c r="B55" s="31" t="s">
        <v>4</v>
      </c>
      <c r="C55" s="88" t="s">
        <v>69</v>
      </c>
      <c r="D55" s="89">
        <v>5</v>
      </c>
      <c r="E55" s="90">
        <v>8</v>
      </c>
      <c r="F55" s="90">
        <v>0</v>
      </c>
      <c r="G55" s="90">
        <v>1</v>
      </c>
      <c r="H55" s="90">
        <v>2</v>
      </c>
      <c r="I55" s="90">
        <v>0</v>
      </c>
      <c r="J55" s="91">
        <v>0</v>
      </c>
      <c r="K55" s="90">
        <v>4</v>
      </c>
      <c r="L55" s="90">
        <v>1</v>
      </c>
      <c r="M55" s="90">
        <v>0</v>
      </c>
      <c r="N55" s="90">
        <v>5</v>
      </c>
      <c r="O55" s="92" t="s">
        <v>69</v>
      </c>
      <c r="P55" s="91">
        <v>3</v>
      </c>
      <c r="Q55" s="90">
        <v>0</v>
      </c>
      <c r="R55" s="90">
        <v>0</v>
      </c>
      <c r="S55" s="90">
        <v>0</v>
      </c>
      <c r="T55" s="93">
        <v>0</v>
      </c>
      <c r="U55" s="94">
        <v>0</v>
      </c>
      <c r="V55" s="95">
        <v>0</v>
      </c>
      <c r="W55" s="96"/>
      <c r="X55" s="97" t="s">
        <v>69</v>
      </c>
      <c r="Y55" s="98" t="s">
        <v>69</v>
      </c>
      <c r="Z55" s="98" t="s">
        <v>69</v>
      </c>
      <c r="AA55" s="99" t="s">
        <v>69</v>
      </c>
      <c r="AB55" s="100" t="s">
        <v>69</v>
      </c>
      <c r="AC55" s="100" t="s">
        <v>69</v>
      </c>
      <c r="AD55" s="100" t="s">
        <v>69</v>
      </c>
      <c r="AE55" s="99" t="s">
        <v>69</v>
      </c>
      <c r="AF55" s="100" t="s">
        <v>69</v>
      </c>
      <c r="AG55" s="100" t="s">
        <v>69</v>
      </c>
      <c r="AH55" s="100" t="s">
        <v>69</v>
      </c>
      <c r="AI55" s="100" t="s">
        <v>69</v>
      </c>
      <c r="AJ55" s="132"/>
      <c r="AK55" s="101"/>
      <c r="AL55" s="128">
        <f>SUM(C55:AJ55)</f>
        <v>29</v>
      </c>
      <c r="AM55" s="25"/>
      <c r="AO55" s="246" t="str">
        <f t="shared" si="0"/>
        <v>-</v>
      </c>
    </row>
    <row r="56" spans="1:41" ht="15.6" customHeight="1" x14ac:dyDescent="0.2">
      <c r="A56" s="244" t="s">
        <v>66</v>
      </c>
      <c r="B56" s="29" t="s">
        <v>5</v>
      </c>
      <c r="C56" s="47" t="s">
        <v>69</v>
      </c>
      <c r="D56" s="43">
        <f>D55</f>
        <v>5</v>
      </c>
      <c r="E56" s="42">
        <f t="shared" ref="E56" si="98">D56-E54+E55</f>
        <v>13</v>
      </c>
      <c r="F56" s="42">
        <f t="shared" ref="F56" si="99">E56-F54+F55</f>
        <v>13</v>
      </c>
      <c r="G56" s="42">
        <f t="shared" ref="G56" si="100">F56-G54+G55</f>
        <v>14</v>
      </c>
      <c r="H56" s="42">
        <f t="shared" ref="H56" si="101">G56-H54+H55</f>
        <v>13</v>
      </c>
      <c r="I56" s="42">
        <f t="shared" ref="I56" si="102">H56-I54+I55</f>
        <v>12</v>
      </c>
      <c r="J56" s="43">
        <f t="shared" ref="J56" si="103">I56-J54+J55</f>
        <v>10</v>
      </c>
      <c r="K56" s="42">
        <f t="shared" ref="K56" si="104">J56-K54+K55</f>
        <v>13</v>
      </c>
      <c r="L56" s="42">
        <f t="shared" ref="L56" si="105">K56-L54+L55</f>
        <v>14</v>
      </c>
      <c r="M56" s="42">
        <f t="shared" ref="M56" si="106">L56-M54+M55</f>
        <v>11</v>
      </c>
      <c r="N56" s="42">
        <f t="shared" ref="N56" si="107">M56-N54+N55</f>
        <v>13</v>
      </c>
      <c r="O56" s="45" t="s">
        <v>69</v>
      </c>
      <c r="P56" s="43">
        <f>N56-P54+P55</f>
        <v>15</v>
      </c>
      <c r="Q56" s="42">
        <f t="shared" ref="Q56" si="108">P56-Q54+Q55</f>
        <v>14</v>
      </c>
      <c r="R56" s="42">
        <f t="shared" ref="R56" si="109">Q56-R54+R55</f>
        <v>14</v>
      </c>
      <c r="S56" s="42">
        <f t="shared" ref="S56" si="110">R56-S54+S55</f>
        <v>14</v>
      </c>
      <c r="T56" s="64">
        <f t="shared" ref="T56" si="111">S56-T54+T55</f>
        <v>11</v>
      </c>
      <c r="U56" s="63">
        <f t="shared" ref="U56" si="112">T56-U54+U55</f>
        <v>7</v>
      </c>
      <c r="V56" s="63">
        <f t="shared" ref="V56" si="113">U56-V54+V55</f>
        <v>3</v>
      </c>
      <c r="W56" s="63">
        <f t="shared" ref="W56" si="114">V56-W54+W55</f>
        <v>0</v>
      </c>
      <c r="X56" s="50" t="s">
        <v>69</v>
      </c>
      <c r="Y56" s="51" t="s">
        <v>69</v>
      </c>
      <c r="Z56" s="51" t="s">
        <v>69</v>
      </c>
      <c r="AA56" s="55" t="s">
        <v>69</v>
      </c>
      <c r="AB56" s="56" t="s">
        <v>69</v>
      </c>
      <c r="AC56" s="56" t="s">
        <v>69</v>
      </c>
      <c r="AD56" s="56" t="s">
        <v>69</v>
      </c>
      <c r="AE56" s="55" t="s">
        <v>69</v>
      </c>
      <c r="AF56" s="56" t="s">
        <v>69</v>
      </c>
      <c r="AG56" s="56" t="s">
        <v>69</v>
      </c>
      <c r="AH56" s="56" t="s">
        <v>69</v>
      </c>
      <c r="AI56" s="56" t="s">
        <v>69</v>
      </c>
      <c r="AJ56" s="56" t="s">
        <v>69</v>
      </c>
      <c r="AK56" s="55" t="s">
        <v>69</v>
      </c>
      <c r="AL56" s="129"/>
      <c r="AM56" s="26">
        <f>MAX(C56:S56)</f>
        <v>15</v>
      </c>
      <c r="AO56" s="246">
        <f t="shared" si="0"/>
        <v>3</v>
      </c>
    </row>
    <row r="57" spans="1:41" ht="15.6" customHeight="1" x14ac:dyDescent="0.2">
      <c r="A57" s="245"/>
      <c r="B57" s="29" t="s">
        <v>6</v>
      </c>
      <c r="C57" s="102"/>
      <c r="D57" s="103" t="s">
        <v>69</v>
      </c>
      <c r="E57" s="104"/>
      <c r="F57" s="104"/>
      <c r="G57" s="104"/>
      <c r="H57" s="104"/>
      <c r="I57" s="104"/>
      <c r="J57" s="105"/>
      <c r="K57" s="104"/>
      <c r="L57" s="104"/>
      <c r="M57" s="106">
        <v>13.17</v>
      </c>
      <c r="N57" s="104"/>
      <c r="O57" s="107" t="s">
        <v>69</v>
      </c>
      <c r="P57" s="105"/>
      <c r="Q57" s="104"/>
      <c r="R57" s="106">
        <v>13.21</v>
      </c>
      <c r="S57" s="104"/>
      <c r="T57" s="108">
        <v>13.23</v>
      </c>
      <c r="U57" s="109"/>
      <c r="V57" s="110"/>
      <c r="W57" s="111">
        <v>13.28</v>
      </c>
      <c r="X57" s="112"/>
      <c r="Y57" s="113" t="s">
        <v>69</v>
      </c>
      <c r="Z57" s="112"/>
      <c r="AA57" s="114"/>
      <c r="AB57" s="115"/>
      <c r="AC57" s="115"/>
      <c r="AD57" s="116" t="s">
        <v>69</v>
      </c>
      <c r="AE57" s="114"/>
      <c r="AF57" s="115"/>
      <c r="AG57" s="116" t="s">
        <v>69</v>
      </c>
      <c r="AH57" s="115"/>
      <c r="AI57" s="115"/>
      <c r="AJ57" s="116" t="s">
        <v>69</v>
      </c>
      <c r="AK57" s="117" t="s">
        <v>69</v>
      </c>
      <c r="AL57" s="130">
        <v>0.23</v>
      </c>
      <c r="AM57" s="25"/>
      <c r="AO57" s="246" t="str">
        <f t="shared" si="0"/>
        <v>-</v>
      </c>
    </row>
    <row r="58" spans="1:41" ht="15.6" customHeight="1" x14ac:dyDescent="0.2">
      <c r="A58" s="245"/>
      <c r="B58" s="29" t="s">
        <v>7</v>
      </c>
      <c r="C58" s="118" t="s">
        <v>69</v>
      </c>
      <c r="D58" s="119">
        <v>13.05</v>
      </c>
      <c r="E58" s="104"/>
      <c r="F58" s="104"/>
      <c r="G58" s="104"/>
      <c r="H58" s="104"/>
      <c r="I58" s="104"/>
      <c r="J58" s="105"/>
      <c r="K58" s="104"/>
      <c r="L58" s="104"/>
      <c r="M58" s="106">
        <v>13.17</v>
      </c>
      <c r="N58" s="104"/>
      <c r="O58" s="107" t="s">
        <v>69</v>
      </c>
      <c r="P58" s="105"/>
      <c r="Q58" s="104"/>
      <c r="R58" s="106">
        <v>13.21</v>
      </c>
      <c r="S58" s="104"/>
      <c r="T58" s="108">
        <v>13.23</v>
      </c>
      <c r="U58" s="109"/>
      <c r="V58" s="110"/>
      <c r="W58" s="120"/>
      <c r="X58" s="112"/>
      <c r="Y58" s="113" t="s">
        <v>69</v>
      </c>
      <c r="Z58" s="112"/>
      <c r="AA58" s="114"/>
      <c r="AB58" s="115"/>
      <c r="AC58" s="115"/>
      <c r="AD58" s="116" t="s">
        <v>69</v>
      </c>
      <c r="AE58" s="114"/>
      <c r="AF58" s="115"/>
      <c r="AG58" s="116" t="s">
        <v>69</v>
      </c>
      <c r="AH58" s="115"/>
      <c r="AI58" s="115"/>
      <c r="AJ58" s="115"/>
      <c r="AK58" s="121"/>
      <c r="AL58" s="129"/>
      <c r="AM58" s="27"/>
      <c r="AO58" s="246" t="str">
        <f t="shared" si="0"/>
        <v>-</v>
      </c>
    </row>
    <row r="59" spans="1:41" ht="15.6" customHeight="1" thickBot="1" x14ac:dyDescent="0.25">
      <c r="A59" s="125">
        <v>140</v>
      </c>
      <c r="B59" s="34" t="s">
        <v>9</v>
      </c>
      <c r="C59" s="35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7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7"/>
      <c r="AL59" s="131"/>
      <c r="AM59" s="28"/>
      <c r="AO59" s="246" t="str">
        <f t="shared" si="0"/>
        <v>-</v>
      </c>
    </row>
    <row r="60" spans="1:41" ht="15.6" customHeight="1" x14ac:dyDescent="0.2">
      <c r="A60" s="123"/>
      <c r="B60" s="30" t="s">
        <v>3</v>
      </c>
      <c r="C60" s="75"/>
      <c r="D60" s="76">
        <v>0</v>
      </c>
      <c r="E60" s="77">
        <v>0</v>
      </c>
      <c r="F60" s="77">
        <v>0</v>
      </c>
      <c r="G60" s="77">
        <v>0</v>
      </c>
      <c r="H60" s="77">
        <v>0</v>
      </c>
      <c r="I60" s="77">
        <v>0</v>
      </c>
      <c r="J60" s="78">
        <v>0</v>
      </c>
      <c r="K60" s="77">
        <v>0</v>
      </c>
      <c r="L60" s="77">
        <v>0</v>
      </c>
      <c r="M60" s="77">
        <v>0</v>
      </c>
      <c r="N60" s="77">
        <v>1</v>
      </c>
      <c r="O60" s="79">
        <v>2</v>
      </c>
      <c r="P60" s="78">
        <v>0</v>
      </c>
      <c r="Q60" s="77">
        <v>0</v>
      </c>
      <c r="R60" s="77">
        <v>0</v>
      </c>
      <c r="S60" s="77">
        <v>1</v>
      </c>
      <c r="T60" s="80" t="s">
        <v>69</v>
      </c>
      <c r="U60" s="81" t="s">
        <v>69</v>
      </c>
      <c r="V60" s="82" t="s">
        <v>69</v>
      </c>
      <c r="W60" s="82" t="s">
        <v>69</v>
      </c>
      <c r="X60" s="83" t="s">
        <v>69</v>
      </c>
      <c r="Y60" s="84" t="s">
        <v>69</v>
      </c>
      <c r="Z60" s="84" t="s">
        <v>69</v>
      </c>
      <c r="AA60" s="85">
        <v>2</v>
      </c>
      <c r="AB60" s="86">
        <v>3</v>
      </c>
      <c r="AC60" s="86">
        <v>2</v>
      </c>
      <c r="AD60" s="86">
        <v>4</v>
      </c>
      <c r="AE60" s="85" t="s">
        <v>69</v>
      </c>
      <c r="AF60" s="86" t="s">
        <v>69</v>
      </c>
      <c r="AG60" s="86" t="s">
        <v>69</v>
      </c>
      <c r="AH60" s="86" t="s">
        <v>69</v>
      </c>
      <c r="AI60" s="86" t="s">
        <v>69</v>
      </c>
      <c r="AJ60" s="86" t="s">
        <v>69</v>
      </c>
      <c r="AK60" s="87" t="s">
        <v>69</v>
      </c>
      <c r="AL60" s="127" t="s">
        <v>8</v>
      </c>
      <c r="AM60" s="24"/>
      <c r="AO60" s="246" t="str">
        <f t="shared" si="0"/>
        <v>-</v>
      </c>
    </row>
    <row r="61" spans="1:41" ht="15.6" customHeight="1" x14ac:dyDescent="0.2">
      <c r="A61" s="124">
        <v>14.1</v>
      </c>
      <c r="B61" s="31" t="s">
        <v>4</v>
      </c>
      <c r="C61" s="88">
        <v>0</v>
      </c>
      <c r="D61" s="89">
        <v>0</v>
      </c>
      <c r="E61" s="90">
        <v>2</v>
      </c>
      <c r="F61" s="90">
        <v>1</v>
      </c>
      <c r="G61" s="90">
        <v>1</v>
      </c>
      <c r="H61" s="90">
        <v>3</v>
      </c>
      <c r="I61" s="90">
        <v>0</v>
      </c>
      <c r="J61" s="91">
        <v>2</v>
      </c>
      <c r="K61" s="90">
        <v>0</v>
      </c>
      <c r="L61" s="90">
        <v>0</v>
      </c>
      <c r="M61" s="90">
        <v>3</v>
      </c>
      <c r="N61" s="90">
        <v>1</v>
      </c>
      <c r="O61" s="92">
        <v>0</v>
      </c>
      <c r="P61" s="91">
        <v>1</v>
      </c>
      <c r="Q61" s="90">
        <v>1</v>
      </c>
      <c r="R61" s="90">
        <v>0</v>
      </c>
      <c r="S61" s="90">
        <v>0</v>
      </c>
      <c r="T61" s="93" t="s">
        <v>69</v>
      </c>
      <c r="U61" s="94" t="s">
        <v>69</v>
      </c>
      <c r="V61" s="95" t="s">
        <v>69</v>
      </c>
      <c r="W61" s="96"/>
      <c r="X61" s="97" t="s">
        <v>69</v>
      </c>
      <c r="Y61" s="98" t="s">
        <v>69</v>
      </c>
      <c r="Z61" s="98" t="s">
        <v>69</v>
      </c>
      <c r="AA61" s="99">
        <v>0</v>
      </c>
      <c r="AB61" s="100">
        <v>0</v>
      </c>
      <c r="AC61" s="100">
        <v>0</v>
      </c>
      <c r="AD61" s="100" t="s">
        <v>69</v>
      </c>
      <c r="AE61" s="99" t="s">
        <v>69</v>
      </c>
      <c r="AF61" s="100" t="s">
        <v>69</v>
      </c>
      <c r="AG61" s="100" t="s">
        <v>69</v>
      </c>
      <c r="AH61" s="100" t="s">
        <v>69</v>
      </c>
      <c r="AI61" s="100" t="s">
        <v>69</v>
      </c>
      <c r="AJ61" s="132"/>
      <c r="AK61" s="101"/>
      <c r="AL61" s="128">
        <f>SUM(C61:AJ61)</f>
        <v>15</v>
      </c>
      <c r="AM61" s="25"/>
      <c r="AO61" s="246" t="str">
        <f t="shared" si="0"/>
        <v>-</v>
      </c>
    </row>
    <row r="62" spans="1:41" ht="15.6" customHeight="1" x14ac:dyDescent="0.2">
      <c r="A62" s="244" t="s">
        <v>68</v>
      </c>
      <c r="B62" s="29" t="s">
        <v>5</v>
      </c>
      <c r="C62" s="47">
        <f>C61</f>
        <v>0</v>
      </c>
      <c r="D62" s="43">
        <f t="shared" ref="D62" si="115">C62-D60+D61</f>
        <v>0</v>
      </c>
      <c r="E62" s="42">
        <f t="shared" ref="E62" si="116">D62-E60+E61</f>
        <v>2</v>
      </c>
      <c r="F62" s="42">
        <f t="shared" ref="F62" si="117">E62-F60+F61</f>
        <v>3</v>
      </c>
      <c r="G62" s="42">
        <f t="shared" ref="G62" si="118">F62-G60+G61</f>
        <v>4</v>
      </c>
      <c r="H62" s="42">
        <f t="shared" ref="H62" si="119">G62-H60+H61</f>
        <v>7</v>
      </c>
      <c r="I62" s="42">
        <f t="shared" ref="I62" si="120">H62-I60+I61</f>
        <v>7</v>
      </c>
      <c r="J62" s="43">
        <f t="shared" ref="J62" si="121">I62-J60+J61</f>
        <v>9</v>
      </c>
      <c r="K62" s="42">
        <f t="shared" ref="K62" si="122">J62-K60+K61</f>
        <v>9</v>
      </c>
      <c r="L62" s="42">
        <f t="shared" ref="L62" si="123">K62-L60+L61</f>
        <v>9</v>
      </c>
      <c r="M62" s="42">
        <f t="shared" ref="M62" si="124">L62-M60+M61</f>
        <v>12</v>
      </c>
      <c r="N62" s="42">
        <f t="shared" ref="N62" si="125">M62-N60+N61</f>
        <v>12</v>
      </c>
      <c r="O62" s="45">
        <f t="shared" ref="O62" si="126">N62-O60+O61</f>
        <v>10</v>
      </c>
      <c r="P62" s="43">
        <f t="shared" ref="P62" si="127">O62-P60+P61</f>
        <v>11</v>
      </c>
      <c r="Q62" s="42">
        <f t="shared" ref="Q62" si="128">P62-Q60+Q61</f>
        <v>12</v>
      </c>
      <c r="R62" s="42">
        <f t="shared" ref="R62" si="129">Q62-R60+R61</f>
        <v>12</v>
      </c>
      <c r="S62" s="42">
        <f t="shared" ref="S62" si="130">R62-S60+S61</f>
        <v>11</v>
      </c>
      <c r="T62" s="64" t="s">
        <v>69</v>
      </c>
      <c r="U62" s="63" t="s">
        <v>69</v>
      </c>
      <c r="V62" s="63" t="s">
        <v>69</v>
      </c>
      <c r="W62" s="63" t="s">
        <v>69</v>
      </c>
      <c r="X62" s="50" t="s">
        <v>69</v>
      </c>
      <c r="Y62" s="51" t="s">
        <v>69</v>
      </c>
      <c r="Z62" s="51" t="s">
        <v>69</v>
      </c>
      <c r="AA62" s="55">
        <f>S62-AA60+AA61</f>
        <v>9</v>
      </c>
      <c r="AB62" s="56">
        <f t="shared" ref="AB62" si="131">AA62-AB60+AB61</f>
        <v>6</v>
      </c>
      <c r="AC62" s="56">
        <f t="shared" ref="AC62" si="132">AB62-AC60+AC61</f>
        <v>4</v>
      </c>
      <c r="AD62" s="56">
        <f>AC62-AD60</f>
        <v>0</v>
      </c>
      <c r="AE62" s="55" t="s">
        <v>69</v>
      </c>
      <c r="AF62" s="56" t="s">
        <v>69</v>
      </c>
      <c r="AG62" s="56" t="s">
        <v>69</v>
      </c>
      <c r="AH62" s="56" t="s">
        <v>69</v>
      </c>
      <c r="AI62" s="56" t="s">
        <v>69</v>
      </c>
      <c r="AJ62" s="56" t="s">
        <v>69</v>
      </c>
      <c r="AK62" s="55" t="s">
        <v>69</v>
      </c>
      <c r="AL62" s="129"/>
      <c r="AM62" s="26">
        <f>MAX(C62:S62)</f>
        <v>12</v>
      </c>
      <c r="AO62" s="246">
        <f t="shared" si="0"/>
        <v>4</v>
      </c>
    </row>
    <row r="63" spans="1:41" ht="15.6" customHeight="1" x14ac:dyDescent="0.2">
      <c r="A63" s="245"/>
      <c r="B63" s="29" t="s">
        <v>6</v>
      </c>
      <c r="C63" s="102"/>
      <c r="D63" s="103">
        <v>14.14</v>
      </c>
      <c r="E63" s="104"/>
      <c r="F63" s="104"/>
      <c r="G63" s="104"/>
      <c r="H63" s="104"/>
      <c r="I63" s="104"/>
      <c r="J63" s="105"/>
      <c r="K63" s="104"/>
      <c r="L63" s="104"/>
      <c r="M63" s="106">
        <v>14.25</v>
      </c>
      <c r="N63" s="104"/>
      <c r="O63" s="107">
        <v>14.3</v>
      </c>
      <c r="P63" s="105"/>
      <c r="Q63" s="104"/>
      <c r="R63" s="106">
        <v>14.35</v>
      </c>
      <c r="S63" s="104"/>
      <c r="T63" s="108" t="s">
        <v>69</v>
      </c>
      <c r="U63" s="109"/>
      <c r="V63" s="110"/>
      <c r="W63" s="111" t="s">
        <v>69</v>
      </c>
      <c r="X63" s="112"/>
      <c r="Y63" s="113" t="s">
        <v>69</v>
      </c>
      <c r="Z63" s="112"/>
      <c r="AA63" s="114"/>
      <c r="AB63" s="115"/>
      <c r="AC63" s="115"/>
      <c r="AD63" s="116">
        <v>14.48</v>
      </c>
      <c r="AE63" s="114"/>
      <c r="AF63" s="115"/>
      <c r="AG63" s="116" t="s">
        <v>69</v>
      </c>
      <c r="AH63" s="115"/>
      <c r="AI63" s="115"/>
      <c r="AJ63" s="116" t="s">
        <v>69</v>
      </c>
      <c r="AK63" s="117" t="s">
        <v>69</v>
      </c>
      <c r="AL63" s="130">
        <v>0.38</v>
      </c>
      <c r="AM63" s="25"/>
      <c r="AO63" s="246" t="str">
        <f t="shared" si="0"/>
        <v>-</v>
      </c>
    </row>
    <row r="64" spans="1:41" ht="15.6" customHeight="1" x14ac:dyDescent="0.2">
      <c r="A64" s="245"/>
      <c r="B64" s="29" t="s">
        <v>7</v>
      </c>
      <c r="C64" s="118">
        <v>14.1</v>
      </c>
      <c r="D64" s="119">
        <v>14.15</v>
      </c>
      <c r="E64" s="104"/>
      <c r="F64" s="104"/>
      <c r="G64" s="104"/>
      <c r="H64" s="104"/>
      <c r="I64" s="104"/>
      <c r="J64" s="105"/>
      <c r="K64" s="104"/>
      <c r="L64" s="104"/>
      <c r="M64" s="106">
        <v>14.26</v>
      </c>
      <c r="N64" s="104"/>
      <c r="O64" s="107">
        <v>14.3</v>
      </c>
      <c r="P64" s="105"/>
      <c r="Q64" s="104"/>
      <c r="R64" s="106">
        <v>14.35</v>
      </c>
      <c r="S64" s="104"/>
      <c r="T64" s="108" t="s">
        <v>69</v>
      </c>
      <c r="U64" s="109"/>
      <c r="V64" s="110"/>
      <c r="W64" s="120"/>
      <c r="X64" s="112"/>
      <c r="Y64" s="113" t="s">
        <v>69</v>
      </c>
      <c r="Z64" s="112"/>
      <c r="AA64" s="114"/>
      <c r="AB64" s="115"/>
      <c r="AC64" s="115"/>
      <c r="AD64" s="116" t="s">
        <v>69</v>
      </c>
      <c r="AE64" s="114"/>
      <c r="AF64" s="115"/>
      <c r="AG64" s="116" t="s">
        <v>69</v>
      </c>
      <c r="AH64" s="115"/>
      <c r="AI64" s="115"/>
      <c r="AJ64" s="115"/>
      <c r="AK64" s="121"/>
      <c r="AL64" s="129"/>
      <c r="AM64" s="27"/>
      <c r="AO64" s="246" t="str">
        <f t="shared" si="0"/>
        <v>-</v>
      </c>
    </row>
    <row r="65" spans="1:41" ht="15.6" customHeight="1" thickBot="1" x14ac:dyDescent="0.25">
      <c r="A65" s="125">
        <v>198</v>
      </c>
      <c r="B65" s="34" t="s">
        <v>9</v>
      </c>
      <c r="C65" s="35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7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7"/>
      <c r="AL65" s="131"/>
      <c r="AM65" s="28"/>
      <c r="AO65" s="246" t="str">
        <f t="shared" si="0"/>
        <v>-</v>
      </c>
    </row>
    <row r="66" spans="1:41" ht="15.6" customHeight="1" x14ac:dyDescent="0.2">
      <c r="A66" s="123"/>
      <c r="B66" s="30" t="s">
        <v>3</v>
      </c>
      <c r="C66" s="75"/>
      <c r="D66" s="76" t="s">
        <v>69</v>
      </c>
      <c r="E66" s="77">
        <v>0</v>
      </c>
      <c r="F66" s="77">
        <v>0</v>
      </c>
      <c r="G66" s="77">
        <v>0</v>
      </c>
      <c r="H66" s="77">
        <v>0</v>
      </c>
      <c r="I66" s="77">
        <v>0</v>
      </c>
      <c r="J66" s="78">
        <v>2</v>
      </c>
      <c r="K66" s="77">
        <v>0</v>
      </c>
      <c r="L66" s="77">
        <v>0</v>
      </c>
      <c r="M66" s="77">
        <v>0</v>
      </c>
      <c r="N66" s="77">
        <v>4</v>
      </c>
      <c r="O66" s="79" t="s">
        <v>69</v>
      </c>
      <c r="P66" s="78">
        <v>1</v>
      </c>
      <c r="Q66" s="77">
        <v>1</v>
      </c>
      <c r="R66" s="77">
        <v>1</v>
      </c>
      <c r="S66" s="77">
        <v>0</v>
      </c>
      <c r="T66" s="80">
        <v>1</v>
      </c>
      <c r="U66" s="81">
        <v>3</v>
      </c>
      <c r="V66" s="82">
        <v>1</v>
      </c>
      <c r="W66" s="82">
        <v>4</v>
      </c>
      <c r="X66" s="83" t="s">
        <v>69</v>
      </c>
      <c r="Y66" s="84" t="s">
        <v>69</v>
      </c>
      <c r="Z66" s="84" t="s">
        <v>69</v>
      </c>
      <c r="AA66" s="85" t="s">
        <v>69</v>
      </c>
      <c r="AB66" s="86" t="s">
        <v>69</v>
      </c>
      <c r="AC66" s="86" t="s">
        <v>69</v>
      </c>
      <c r="AD66" s="86" t="s">
        <v>69</v>
      </c>
      <c r="AE66" s="85" t="s">
        <v>69</v>
      </c>
      <c r="AF66" s="86" t="s">
        <v>69</v>
      </c>
      <c r="AG66" s="86" t="s">
        <v>69</v>
      </c>
      <c r="AH66" s="86" t="s">
        <v>69</v>
      </c>
      <c r="AI66" s="86" t="s">
        <v>69</v>
      </c>
      <c r="AJ66" s="86" t="s">
        <v>69</v>
      </c>
      <c r="AK66" s="87" t="s">
        <v>69</v>
      </c>
      <c r="AL66" s="127" t="s">
        <v>8</v>
      </c>
      <c r="AM66" s="24"/>
      <c r="AO66" s="246" t="str">
        <f t="shared" si="0"/>
        <v>-</v>
      </c>
    </row>
    <row r="67" spans="1:41" ht="15.6" customHeight="1" x14ac:dyDescent="0.2">
      <c r="A67" s="124">
        <v>15.37</v>
      </c>
      <c r="B67" s="31" t="s">
        <v>4</v>
      </c>
      <c r="C67" s="88" t="s">
        <v>69</v>
      </c>
      <c r="D67" s="89">
        <v>2</v>
      </c>
      <c r="E67" s="90">
        <v>1</v>
      </c>
      <c r="F67" s="90">
        <v>5</v>
      </c>
      <c r="G67" s="90">
        <v>3</v>
      </c>
      <c r="H67" s="90">
        <v>4</v>
      </c>
      <c r="I67" s="90">
        <v>0</v>
      </c>
      <c r="J67" s="91">
        <v>0</v>
      </c>
      <c r="K67" s="90">
        <v>1</v>
      </c>
      <c r="L67" s="90">
        <v>1</v>
      </c>
      <c r="M67" s="90">
        <v>1</v>
      </c>
      <c r="N67" s="90">
        <v>2</v>
      </c>
      <c r="O67" s="92" t="s">
        <v>69</v>
      </c>
      <c r="P67" s="91">
        <v>1</v>
      </c>
      <c r="Q67" s="90">
        <v>0</v>
      </c>
      <c r="R67" s="90">
        <v>0</v>
      </c>
      <c r="S67" s="90">
        <v>0</v>
      </c>
      <c r="T67" s="93">
        <v>0</v>
      </c>
      <c r="U67" s="94">
        <v>0</v>
      </c>
      <c r="V67" s="95">
        <v>0</v>
      </c>
      <c r="W67" s="96"/>
      <c r="X67" s="97" t="s">
        <v>69</v>
      </c>
      <c r="Y67" s="98" t="s">
        <v>69</v>
      </c>
      <c r="Z67" s="98" t="s">
        <v>69</v>
      </c>
      <c r="AA67" s="99" t="s">
        <v>69</v>
      </c>
      <c r="AB67" s="100" t="s">
        <v>69</v>
      </c>
      <c r="AC67" s="100" t="s">
        <v>69</v>
      </c>
      <c r="AD67" s="100" t="s">
        <v>69</v>
      </c>
      <c r="AE67" s="99" t="s">
        <v>69</v>
      </c>
      <c r="AF67" s="100" t="s">
        <v>69</v>
      </c>
      <c r="AG67" s="100" t="s">
        <v>69</v>
      </c>
      <c r="AH67" s="100" t="s">
        <v>69</v>
      </c>
      <c r="AI67" s="100" t="s">
        <v>69</v>
      </c>
      <c r="AJ67" s="132"/>
      <c r="AK67" s="101"/>
      <c r="AL67" s="128">
        <f>SUM(C67:AJ67)</f>
        <v>21</v>
      </c>
      <c r="AM67" s="25"/>
      <c r="AO67" s="246" t="str">
        <f t="shared" si="0"/>
        <v>-</v>
      </c>
    </row>
    <row r="68" spans="1:41" ht="15.6" customHeight="1" x14ac:dyDescent="0.2">
      <c r="A68" s="244" t="s">
        <v>66</v>
      </c>
      <c r="B68" s="29" t="s">
        <v>5</v>
      </c>
      <c r="C68" s="47" t="s">
        <v>69</v>
      </c>
      <c r="D68" s="43">
        <f>D67</f>
        <v>2</v>
      </c>
      <c r="E68" s="42">
        <f t="shared" ref="E68" si="133">D68-E66+E67</f>
        <v>3</v>
      </c>
      <c r="F68" s="42">
        <f t="shared" ref="F68" si="134">E68-F66+F67</f>
        <v>8</v>
      </c>
      <c r="G68" s="42">
        <f t="shared" ref="G68" si="135">F68-G66+G67</f>
        <v>11</v>
      </c>
      <c r="H68" s="42">
        <f t="shared" ref="H68" si="136">G68-H66+H67</f>
        <v>15</v>
      </c>
      <c r="I68" s="42">
        <f t="shared" ref="I68" si="137">H68-I66+I67</f>
        <v>15</v>
      </c>
      <c r="J68" s="43">
        <f t="shared" ref="J68" si="138">I68-J66+J67</f>
        <v>13</v>
      </c>
      <c r="K68" s="42">
        <f t="shared" ref="K68" si="139">J68-K66+K67</f>
        <v>14</v>
      </c>
      <c r="L68" s="42">
        <f t="shared" ref="L68" si="140">K68-L66+L67</f>
        <v>15</v>
      </c>
      <c r="M68" s="42">
        <f t="shared" ref="M68" si="141">L68-M66+M67</f>
        <v>16</v>
      </c>
      <c r="N68" s="42">
        <f t="shared" ref="N68" si="142">M68-N66+N67</f>
        <v>14</v>
      </c>
      <c r="O68" s="45" t="s">
        <v>69</v>
      </c>
      <c r="P68" s="43">
        <f>N68-P66+P67</f>
        <v>14</v>
      </c>
      <c r="Q68" s="42">
        <f t="shared" ref="Q68" si="143">P68-Q66+Q67</f>
        <v>13</v>
      </c>
      <c r="R68" s="42">
        <f t="shared" ref="R68" si="144">Q68-R66+R67</f>
        <v>12</v>
      </c>
      <c r="S68" s="42">
        <f t="shared" ref="S68" si="145">R68-S66+S67</f>
        <v>12</v>
      </c>
      <c r="T68" s="64">
        <f t="shared" ref="T68" si="146">S68-T66+T67</f>
        <v>11</v>
      </c>
      <c r="U68" s="63">
        <f t="shared" ref="U68" si="147">T68-U66+U67</f>
        <v>8</v>
      </c>
      <c r="V68" s="63">
        <f t="shared" ref="V68" si="148">U68-V66+V67</f>
        <v>7</v>
      </c>
      <c r="W68" s="63">
        <f t="shared" ref="W68" si="149">V68-W66+W67</f>
        <v>3</v>
      </c>
      <c r="X68" s="50" t="s">
        <v>69</v>
      </c>
      <c r="Y68" s="51" t="s">
        <v>69</v>
      </c>
      <c r="Z68" s="51" t="s">
        <v>69</v>
      </c>
      <c r="AA68" s="55" t="s">
        <v>69</v>
      </c>
      <c r="AB68" s="56" t="s">
        <v>69</v>
      </c>
      <c r="AC68" s="56" t="s">
        <v>69</v>
      </c>
      <c r="AD68" s="56" t="s">
        <v>69</v>
      </c>
      <c r="AE68" s="55" t="s">
        <v>69</v>
      </c>
      <c r="AF68" s="56" t="s">
        <v>69</v>
      </c>
      <c r="AG68" s="56" t="s">
        <v>69</v>
      </c>
      <c r="AH68" s="56" t="s">
        <v>69</v>
      </c>
      <c r="AI68" s="56" t="s">
        <v>69</v>
      </c>
      <c r="AJ68" s="56" t="s">
        <v>69</v>
      </c>
      <c r="AK68" s="55" t="s">
        <v>69</v>
      </c>
      <c r="AL68" s="129"/>
      <c r="AM68" s="26">
        <f>MAX(C68:S68)</f>
        <v>16</v>
      </c>
      <c r="AO68" s="246">
        <f t="shared" si="0"/>
        <v>7</v>
      </c>
    </row>
    <row r="69" spans="1:41" ht="15.6" customHeight="1" x14ac:dyDescent="0.2">
      <c r="A69" s="245"/>
      <c r="B69" s="29" t="s">
        <v>6</v>
      </c>
      <c r="C69" s="102"/>
      <c r="D69" s="103" t="s">
        <v>69</v>
      </c>
      <c r="E69" s="104"/>
      <c r="F69" s="104"/>
      <c r="G69" s="104"/>
      <c r="H69" s="104"/>
      <c r="I69" s="104"/>
      <c r="J69" s="105"/>
      <c r="K69" s="104"/>
      <c r="L69" s="104"/>
      <c r="M69" s="106">
        <v>15.48</v>
      </c>
      <c r="N69" s="104"/>
      <c r="O69" s="107" t="s">
        <v>69</v>
      </c>
      <c r="P69" s="105"/>
      <c r="Q69" s="104"/>
      <c r="R69" s="106">
        <v>15.54</v>
      </c>
      <c r="S69" s="104"/>
      <c r="T69" s="108">
        <v>15.57</v>
      </c>
      <c r="U69" s="109"/>
      <c r="V69" s="110"/>
      <c r="W69" s="111">
        <v>16.010000000000002</v>
      </c>
      <c r="X69" s="112"/>
      <c r="Y69" s="113" t="s">
        <v>69</v>
      </c>
      <c r="Z69" s="112"/>
      <c r="AA69" s="114"/>
      <c r="AB69" s="115"/>
      <c r="AC69" s="115"/>
      <c r="AD69" s="116" t="s">
        <v>69</v>
      </c>
      <c r="AE69" s="114"/>
      <c r="AF69" s="115"/>
      <c r="AG69" s="116" t="s">
        <v>69</v>
      </c>
      <c r="AH69" s="115"/>
      <c r="AI69" s="115"/>
      <c r="AJ69" s="116" t="s">
        <v>69</v>
      </c>
      <c r="AK69" s="117" t="s">
        <v>69</v>
      </c>
      <c r="AL69" s="130">
        <v>0.24</v>
      </c>
      <c r="AM69" s="25"/>
      <c r="AO69" s="246" t="str">
        <f t="shared" si="0"/>
        <v>-</v>
      </c>
    </row>
    <row r="70" spans="1:41" ht="15.6" customHeight="1" x14ac:dyDescent="0.2">
      <c r="A70" s="245"/>
      <c r="B70" s="29" t="s">
        <v>7</v>
      </c>
      <c r="C70" s="118" t="s">
        <v>69</v>
      </c>
      <c r="D70" s="119">
        <v>15.37</v>
      </c>
      <c r="E70" s="104"/>
      <c r="F70" s="104"/>
      <c r="G70" s="104"/>
      <c r="H70" s="104"/>
      <c r="I70" s="104"/>
      <c r="J70" s="105"/>
      <c r="K70" s="104"/>
      <c r="L70" s="104"/>
      <c r="M70" s="106">
        <v>15.49</v>
      </c>
      <c r="N70" s="104"/>
      <c r="O70" s="107" t="s">
        <v>69</v>
      </c>
      <c r="P70" s="105"/>
      <c r="Q70" s="104"/>
      <c r="R70" s="106">
        <v>15.54</v>
      </c>
      <c r="S70" s="104"/>
      <c r="T70" s="108">
        <v>15.57</v>
      </c>
      <c r="U70" s="109"/>
      <c r="V70" s="110"/>
      <c r="W70" s="120"/>
      <c r="X70" s="112"/>
      <c r="Y70" s="113" t="s">
        <v>69</v>
      </c>
      <c r="Z70" s="112"/>
      <c r="AA70" s="114"/>
      <c r="AB70" s="115"/>
      <c r="AC70" s="115"/>
      <c r="AD70" s="116" t="s">
        <v>69</v>
      </c>
      <c r="AE70" s="114"/>
      <c r="AF70" s="115"/>
      <c r="AG70" s="116" t="s">
        <v>69</v>
      </c>
      <c r="AH70" s="115"/>
      <c r="AI70" s="115"/>
      <c r="AJ70" s="115"/>
      <c r="AK70" s="121"/>
      <c r="AL70" s="129"/>
      <c r="AM70" s="27"/>
      <c r="AO70" s="246" t="str">
        <f t="shared" ref="AO70:AO98" si="150">IF($B69="l. wsiad.",SUM(V70,AC70,AD69:AI69),"-")</f>
        <v>-</v>
      </c>
    </row>
    <row r="71" spans="1:41" ht="15.6" customHeight="1" thickBot="1" x14ac:dyDescent="0.25">
      <c r="A71" s="125">
        <v>198</v>
      </c>
      <c r="B71" s="34" t="s">
        <v>9</v>
      </c>
      <c r="C71" s="35" t="s">
        <v>91</v>
      </c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7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7"/>
      <c r="AL71" s="131"/>
      <c r="AM71" s="28"/>
      <c r="AO71" s="246" t="str">
        <f t="shared" si="150"/>
        <v>-</v>
      </c>
    </row>
    <row r="72" spans="1:41" ht="15.6" customHeight="1" x14ac:dyDescent="0.2">
      <c r="A72" s="123"/>
      <c r="B72" s="30" t="s">
        <v>3</v>
      </c>
      <c r="C72" s="75"/>
      <c r="D72" s="76" t="s">
        <v>69</v>
      </c>
      <c r="E72" s="77">
        <v>0</v>
      </c>
      <c r="F72" s="77">
        <v>0</v>
      </c>
      <c r="G72" s="77">
        <v>0</v>
      </c>
      <c r="H72" s="77">
        <v>0</v>
      </c>
      <c r="I72" s="77">
        <v>0</v>
      </c>
      <c r="J72" s="78">
        <v>1</v>
      </c>
      <c r="K72" s="77">
        <v>0</v>
      </c>
      <c r="L72" s="77">
        <v>0</v>
      </c>
      <c r="M72" s="77">
        <v>2</v>
      </c>
      <c r="N72" s="77">
        <v>3</v>
      </c>
      <c r="O72" s="79" t="s">
        <v>69</v>
      </c>
      <c r="P72" s="78">
        <v>0</v>
      </c>
      <c r="Q72" s="77">
        <v>0</v>
      </c>
      <c r="R72" s="77">
        <v>0</v>
      </c>
      <c r="S72" s="77">
        <v>0</v>
      </c>
      <c r="T72" s="80">
        <v>3</v>
      </c>
      <c r="U72" s="81">
        <v>0</v>
      </c>
      <c r="V72" s="82">
        <v>0</v>
      </c>
      <c r="W72" s="82">
        <v>4</v>
      </c>
      <c r="X72" s="83" t="s">
        <v>69</v>
      </c>
      <c r="Y72" s="84" t="s">
        <v>69</v>
      </c>
      <c r="Z72" s="84" t="s">
        <v>69</v>
      </c>
      <c r="AA72" s="85" t="s">
        <v>69</v>
      </c>
      <c r="AB72" s="86" t="s">
        <v>69</v>
      </c>
      <c r="AC72" s="86" t="s">
        <v>69</v>
      </c>
      <c r="AD72" s="86" t="s">
        <v>69</v>
      </c>
      <c r="AE72" s="85" t="s">
        <v>69</v>
      </c>
      <c r="AF72" s="86" t="s">
        <v>69</v>
      </c>
      <c r="AG72" s="86" t="s">
        <v>69</v>
      </c>
      <c r="AH72" s="86" t="s">
        <v>69</v>
      </c>
      <c r="AI72" s="86" t="s">
        <v>69</v>
      </c>
      <c r="AJ72" s="86" t="s">
        <v>69</v>
      </c>
      <c r="AK72" s="87" t="s">
        <v>69</v>
      </c>
      <c r="AL72" s="127" t="s">
        <v>8</v>
      </c>
      <c r="AM72" s="24"/>
      <c r="AO72" s="246" t="str">
        <f t="shared" si="150"/>
        <v>-</v>
      </c>
    </row>
    <row r="73" spans="1:41" ht="15.6" customHeight="1" x14ac:dyDescent="0.2">
      <c r="A73" s="124">
        <v>16.329999999999998</v>
      </c>
      <c r="B73" s="31" t="s">
        <v>4</v>
      </c>
      <c r="C73" s="88" t="s">
        <v>69</v>
      </c>
      <c r="D73" s="89">
        <v>2</v>
      </c>
      <c r="E73" s="90">
        <v>3</v>
      </c>
      <c r="F73" s="90">
        <v>1</v>
      </c>
      <c r="G73" s="90">
        <v>0</v>
      </c>
      <c r="H73" s="90">
        <v>2</v>
      </c>
      <c r="I73" s="90">
        <v>0</v>
      </c>
      <c r="J73" s="91">
        <v>0</v>
      </c>
      <c r="K73" s="90">
        <v>0</v>
      </c>
      <c r="L73" s="90">
        <v>2</v>
      </c>
      <c r="M73" s="90">
        <v>2</v>
      </c>
      <c r="N73" s="90">
        <v>0</v>
      </c>
      <c r="O73" s="92" t="s">
        <v>69</v>
      </c>
      <c r="P73" s="91">
        <v>0</v>
      </c>
      <c r="Q73" s="90">
        <v>0</v>
      </c>
      <c r="R73" s="90">
        <v>1</v>
      </c>
      <c r="S73" s="90">
        <v>0</v>
      </c>
      <c r="T73" s="93">
        <v>0</v>
      </c>
      <c r="U73" s="94">
        <v>0</v>
      </c>
      <c r="V73" s="95">
        <v>0</v>
      </c>
      <c r="W73" s="96"/>
      <c r="X73" s="97" t="s">
        <v>69</v>
      </c>
      <c r="Y73" s="98" t="s">
        <v>69</v>
      </c>
      <c r="Z73" s="98" t="s">
        <v>69</v>
      </c>
      <c r="AA73" s="99" t="s">
        <v>69</v>
      </c>
      <c r="AB73" s="100" t="s">
        <v>69</v>
      </c>
      <c r="AC73" s="100" t="s">
        <v>69</v>
      </c>
      <c r="AD73" s="100" t="s">
        <v>69</v>
      </c>
      <c r="AE73" s="99" t="s">
        <v>69</v>
      </c>
      <c r="AF73" s="100" t="s">
        <v>69</v>
      </c>
      <c r="AG73" s="100" t="s">
        <v>69</v>
      </c>
      <c r="AH73" s="100" t="s">
        <v>69</v>
      </c>
      <c r="AI73" s="100" t="s">
        <v>69</v>
      </c>
      <c r="AJ73" s="132"/>
      <c r="AK73" s="101"/>
      <c r="AL73" s="128">
        <f>SUM(C73:AJ73)</f>
        <v>13</v>
      </c>
      <c r="AM73" s="25"/>
      <c r="AO73" s="246" t="str">
        <f t="shared" si="150"/>
        <v>-</v>
      </c>
    </row>
    <row r="74" spans="1:41" ht="15.6" customHeight="1" x14ac:dyDescent="0.2">
      <c r="A74" s="244" t="s">
        <v>66</v>
      </c>
      <c r="B74" s="29" t="s">
        <v>5</v>
      </c>
      <c r="C74" s="47" t="s">
        <v>69</v>
      </c>
      <c r="D74" s="43">
        <f>D73</f>
        <v>2</v>
      </c>
      <c r="E74" s="42">
        <f t="shared" ref="E74" si="151">D74-E72+E73</f>
        <v>5</v>
      </c>
      <c r="F74" s="42">
        <f t="shared" ref="F74" si="152">E74-F72+F73</f>
        <v>6</v>
      </c>
      <c r="G74" s="42">
        <f t="shared" ref="G74" si="153">F74-G72+G73</f>
        <v>6</v>
      </c>
      <c r="H74" s="42">
        <f t="shared" ref="H74" si="154">G74-H72+H73</f>
        <v>8</v>
      </c>
      <c r="I74" s="42">
        <f t="shared" ref="I74" si="155">H74-I72+I73</f>
        <v>8</v>
      </c>
      <c r="J74" s="43">
        <f t="shared" ref="J74" si="156">I74-J72+J73</f>
        <v>7</v>
      </c>
      <c r="K74" s="42">
        <f t="shared" ref="K74" si="157">J74-K72+K73</f>
        <v>7</v>
      </c>
      <c r="L74" s="42">
        <f t="shared" ref="L74" si="158">K74-L72+L73</f>
        <v>9</v>
      </c>
      <c r="M74" s="42">
        <f t="shared" ref="M74" si="159">L74-M72+M73</f>
        <v>9</v>
      </c>
      <c r="N74" s="42">
        <f t="shared" ref="N74" si="160">M74-N72+N73</f>
        <v>6</v>
      </c>
      <c r="O74" s="45" t="s">
        <v>69</v>
      </c>
      <c r="P74" s="43">
        <f>N74-P72+P73</f>
        <v>6</v>
      </c>
      <c r="Q74" s="42">
        <f t="shared" ref="Q74" si="161">P74-Q72+Q73</f>
        <v>6</v>
      </c>
      <c r="R74" s="42">
        <f t="shared" ref="R74" si="162">Q74-R72+R73</f>
        <v>7</v>
      </c>
      <c r="S74" s="42">
        <f t="shared" ref="S74" si="163">R74-S72+S73</f>
        <v>7</v>
      </c>
      <c r="T74" s="64">
        <f t="shared" ref="T74" si="164">S74-T72+T73</f>
        <v>4</v>
      </c>
      <c r="U74" s="63">
        <f t="shared" ref="U74" si="165">T74-U72+U73</f>
        <v>4</v>
      </c>
      <c r="V74" s="63">
        <f t="shared" ref="V74" si="166">U74-V72+V73</f>
        <v>4</v>
      </c>
      <c r="W74" s="63">
        <f t="shared" ref="W74" si="167">V74-W72+W73</f>
        <v>0</v>
      </c>
      <c r="X74" s="50" t="s">
        <v>69</v>
      </c>
      <c r="Y74" s="51" t="s">
        <v>69</v>
      </c>
      <c r="Z74" s="51" t="s">
        <v>69</v>
      </c>
      <c r="AA74" s="55" t="s">
        <v>69</v>
      </c>
      <c r="AB74" s="56" t="s">
        <v>69</v>
      </c>
      <c r="AC74" s="56" t="s">
        <v>69</v>
      </c>
      <c r="AD74" s="56" t="s">
        <v>69</v>
      </c>
      <c r="AE74" s="55" t="s">
        <v>69</v>
      </c>
      <c r="AF74" s="56" t="s">
        <v>69</v>
      </c>
      <c r="AG74" s="56" t="s">
        <v>69</v>
      </c>
      <c r="AH74" s="56" t="s">
        <v>69</v>
      </c>
      <c r="AI74" s="56" t="s">
        <v>69</v>
      </c>
      <c r="AJ74" s="56" t="s">
        <v>69</v>
      </c>
      <c r="AK74" s="55" t="s">
        <v>69</v>
      </c>
      <c r="AL74" s="129"/>
      <c r="AM74" s="26">
        <f>MAX(C74:S74)</f>
        <v>9</v>
      </c>
      <c r="AO74" s="246">
        <f t="shared" si="150"/>
        <v>4</v>
      </c>
    </row>
    <row r="75" spans="1:41" ht="15.6" customHeight="1" x14ac:dyDescent="0.2">
      <c r="A75" s="245"/>
      <c r="B75" s="29" t="s">
        <v>6</v>
      </c>
      <c r="C75" s="102"/>
      <c r="D75" s="103" t="s">
        <v>69</v>
      </c>
      <c r="E75" s="104"/>
      <c r="F75" s="104"/>
      <c r="G75" s="104"/>
      <c r="H75" s="104"/>
      <c r="I75" s="104"/>
      <c r="J75" s="105"/>
      <c r="K75" s="104"/>
      <c r="L75" s="104"/>
      <c r="M75" s="106">
        <v>16.45</v>
      </c>
      <c r="N75" s="104"/>
      <c r="O75" s="107" t="s">
        <v>69</v>
      </c>
      <c r="P75" s="105"/>
      <c r="Q75" s="104"/>
      <c r="R75" s="106">
        <v>16.5</v>
      </c>
      <c r="S75" s="104"/>
      <c r="T75" s="108">
        <v>16.53</v>
      </c>
      <c r="U75" s="109"/>
      <c r="V75" s="110"/>
      <c r="W75" s="111">
        <v>16.559999999999999</v>
      </c>
      <c r="X75" s="112"/>
      <c r="Y75" s="113" t="s">
        <v>69</v>
      </c>
      <c r="Z75" s="112"/>
      <c r="AA75" s="114"/>
      <c r="AB75" s="115"/>
      <c r="AC75" s="115"/>
      <c r="AD75" s="116" t="s">
        <v>69</v>
      </c>
      <c r="AE75" s="114"/>
      <c r="AF75" s="115"/>
      <c r="AG75" s="116" t="s">
        <v>69</v>
      </c>
      <c r="AH75" s="115"/>
      <c r="AI75" s="115"/>
      <c r="AJ75" s="116" t="s">
        <v>69</v>
      </c>
      <c r="AK75" s="117" t="s">
        <v>69</v>
      </c>
      <c r="AL75" s="130">
        <v>0.23</v>
      </c>
      <c r="AM75" s="25"/>
      <c r="AO75" s="246" t="str">
        <f t="shared" si="150"/>
        <v>-</v>
      </c>
    </row>
    <row r="76" spans="1:41" ht="15.6" customHeight="1" x14ac:dyDescent="0.2">
      <c r="A76" s="245"/>
      <c r="B76" s="29" t="s">
        <v>7</v>
      </c>
      <c r="C76" s="118" t="s">
        <v>69</v>
      </c>
      <c r="D76" s="119">
        <v>16.329999999999998</v>
      </c>
      <c r="E76" s="104"/>
      <c r="F76" s="104"/>
      <c r="G76" s="104"/>
      <c r="H76" s="104"/>
      <c r="I76" s="104"/>
      <c r="J76" s="105"/>
      <c r="K76" s="104"/>
      <c r="L76" s="104"/>
      <c r="M76" s="106">
        <v>16.45</v>
      </c>
      <c r="N76" s="104"/>
      <c r="O76" s="107" t="s">
        <v>69</v>
      </c>
      <c r="P76" s="105"/>
      <c r="Q76" s="104"/>
      <c r="R76" s="106">
        <v>16.5</v>
      </c>
      <c r="S76" s="104"/>
      <c r="T76" s="108">
        <v>16.53</v>
      </c>
      <c r="U76" s="109"/>
      <c r="V76" s="110"/>
      <c r="W76" s="120"/>
      <c r="X76" s="112"/>
      <c r="Y76" s="113" t="s">
        <v>69</v>
      </c>
      <c r="Z76" s="112"/>
      <c r="AA76" s="114"/>
      <c r="AB76" s="115"/>
      <c r="AC76" s="115"/>
      <c r="AD76" s="116" t="s">
        <v>69</v>
      </c>
      <c r="AE76" s="114"/>
      <c r="AF76" s="115"/>
      <c r="AG76" s="116" t="s">
        <v>69</v>
      </c>
      <c r="AH76" s="115"/>
      <c r="AI76" s="115"/>
      <c r="AJ76" s="115"/>
      <c r="AK76" s="121"/>
      <c r="AL76" s="129"/>
      <c r="AM76" s="27"/>
      <c r="AO76" s="246" t="str">
        <f t="shared" si="150"/>
        <v>-</v>
      </c>
    </row>
    <row r="77" spans="1:41" ht="15.6" customHeight="1" thickBot="1" x14ac:dyDescent="0.25">
      <c r="A77" s="125">
        <v>198</v>
      </c>
      <c r="B77" s="34" t="s">
        <v>9</v>
      </c>
      <c r="C77" s="35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7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7"/>
      <c r="AL77" s="131"/>
      <c r="AM77" s="28"/>
      <c r="AO77" s="246" t="str">
        <f t="shared" si="150"/>
        <v>-</v>
      </c>
    </row>
    <row r="78" spans="1:41" ht="15.6" customHeight="1" x14ac:dyDescent="0.2">
      <c r="A78" s="123"/>
      <c r="B78" s="30" t="s">
        <v>3</v>
      </c>
      <c r="C78" s="75"/>
      <c r="D78" s="76" t="s">
        <v>69</v>
      </c>
      <c r="E78" s="77">
        <v>0</v>
      </c>
      <c r="F78" s="77">
        <v>0</v>
      </c>
      <c r="G78" s="77">
        <v>0</v>
      </c>
      <c r="H78" s="77">
        <v>0</v>
      </c>
      <c r="I78" s="77">
        <v>0</v>
      </c>
      <c r="J78" s="78">
        <v>0</v>
      </c>
      <c r="K78" s="77">
        <v>0</v>
      </c>
      <c r="L78" s="77">
        <v>0</v>
      </c>
      <c r="M78" s="77">
        <v>0</v>
      </c>
      <c r="N78" s="77">
        <v>1</v>
      </c>
      <c r="O78" s="79" t="s">
        <v>69</v>
      </c>
      <c r="P78" s="78">
        <v>1</v>
      </c>
      <c r="Q78" s="77">
        <v>0</v>
      </c>
      <c r="R78" s="77">
        <v>0</v>
      </c>
      <c r="S78" s="77">
        <v>0</v>
      </c>
      <c r="T78" s="80" t="s">
        <v>69</v>
      </c>
      <c r="U78" s="81" t="s">
        <v>69</v>
      </c>
      <c r="V78" s="82" t="s">
        <v>69</v>
      </c>
      <c r="W78" s="82" t="s">
        <v>69</v>
      </c>
      <c r="X78" s="83" t="s">
        <v>69</v>
      </c>
      <c r="Y78" s="84" t="s">
        <v>69</v>
      </c>
      <c r="Z78" s="84" t="s">
        <v>69</v>
      </c>
      <c r="AA78" s="85">
        <v>3</v>
      </c>
      <c r="AB78" s="86">
        <v>4</v>
      </c>
      <c r="AC78" s="86">
        <v>2</v>
      </c>
      <c r="AD78" s="86">
        <v>2</v>
      </c>
      <c r="AE78" s="85" t="s">
        <v>69</v>
      </c>
      <c r="AF78" s="86" t="s">
        <v>69</v>
      </c>
      <c r="AG78" s="86" t="s">
        <v>69</v>
      </c>
      <c r="AH78" s="86" t="s">
        <v>69</v>
      </c>
      <c r="AI78" s="86" t="s">
        <v>69</v>
      </c>
      <c r="AJ78" s="86" t="s">
        <v>69</v>
      </c>
      <c r="AK78" s="87" t="s">
        <v>69</v>
      </c>
      <c r="AL78" s="127" t="s">
        <v>8</v>
      </c>
      <c r="AM78" s="24"/>
      <c r="AO78" s="246" t="str">
        <f t="shared" si="150"/>
        <v>-</v>
      </c>
    </row>
    <row r="79" spans="1:41" ht="15.6" customHeight="1" x14ac:dyDescent="0.2">
      <c r="A79" s="124">
        <v>17.32</v>
      </c>
      <c r="B79" s="31" t="s">
        <v>4</v>
      </c>
      <c r="C79" s="88" t="s">
        <v>69</v>
      </c>
      <c r="D79" s="89">
        <v>0</v>
      </c>
      <c r="E79" s="90">
        <v>1</v>
      </c>
      <c r="F79" s="90">
        <v>0</v>
      </c>
      <c r="G79" s="90">
        <v>0</v>
      </c>
      <c r="H79" s="90">
        <v>2</v>
      </c>
      <c r="I79" s="90">
        <v>0</v>
      </c>
      <c r="J79" s="91">
        <v>0</v>
      </c>
      <c r="K79" s="90">
        <v>1</v>
      </c>
      <c r="L79" s="90">
        <v>0</v>
      </c>
      <c r="M79" s="90">
        <v>0</v>
      </c>
      <c r="N79" s="90">
        <v>1</v>
      </c>
      <c r="O79" s="92" t="s">
        <v>69</v>
      </c>
      <c r="P79" s="91">
        <v>4</v>
      </c>
      <c r="Q79" s="90">
        <v>1</v>
      </c>
      <c r="R79" s="90">
        <v>1</v>
      </c>
      <c r="S79" s="90">
        <v>1</v>
      </c>
      <c r="T79" s="93" t="s">
        <v>69</v>
      </c>
      <c r="U79" s="94" t="s">
        <v>69</v>
      </c>
      <c r="V79" s="95" t="s">
        <v>69</v>
      </c>
      <c r="W79" s="96"/>
      <c r="X79" s="97" t="s">
        <v>69</v>
      </c>
      <c r="Y79" s="98" t="s">
        <v>69</v>
      </c>
      <c r="Z79" s="98" t="s">
        <v>69</v>
      </c>
      <c r="AA79" s="99">
        <v>1</v>
      </c>
      <c r="AB79" s="100">
        <v>0</v>
      </c>
      <c r="AC79" s="100">
        <v>0</v>
      </c>
      <c r="AD79" s="100" t="s">
        <v>69</v>
      </c>
      <c r="AE79" s="99" t="s">
        <v>69</v>
      </c>
      <c r="AF79" s="100" t="s">
        <v>69</v>
      </c>
      <c r="AG79" s="100" t="s">
        <v>69</v>
      </c>
      <c r="AH79" s="100" t="s">
        <v>69</v>
      </c>
      <c r="AI79" s="100" t="s">
        <v>69</v>
      </c>
      <c r="AJ79" s="132"/>
      <c r="AK79" s="101"/>
      <c r="AL79" s="128">
        <f>SUM(C79:AJ79)</f>
        <v>13</v>
      </c>
      <c r="AM79" s="25"/>
      <c r="AO79" s="246" t="str">
        <f t="shared" si="150"/>
        <v>-</v>
      </c>
    </row>
    <row r="80" spans="1:41" ht="15.6" customHeight="1" x14ac:dyDescent="0.2">
      <c r="A80" s="244" t="s">
        <v>67</v>
      </c>
      <c r="B80" s="29" t="s">
        <v>5</v>
      </c>
      <c r="C80" s="47" t="s">
        <v>69</v>
      </c>
      <c r="D80" s="43">
        <f>D79</f>
        <v>0</v>
      </c>
      <c r="E80" s="42">
        <f t="shared" ref="E80" si="168">D80-E78+E79</f>
        <v>1</v>
      </c>
      <c r="F80" s="42">
        <f t="shared" ref="F80" si="169">E80-F78+F79</f>
        <v>1</v>
      </c>
      <c r="G80" s="42">
        <f t="shared" ref="G80" si="170">F80-G78+G79</f>
        <v>1</v>
      </c>
      <c r="H80" s="42">
        <f t="shared" ref="H80" si="171">G80-H78+H79</f>
        <v>3</v>
      </c>
      <c r="I80" s="42">
        <f t="shared" ref="I80" si="172">H80-I78+I79</f>
        <v>3</v>
      </c>
      <c r="J80" s="43">
        <f t="shared" ref="J80" si="173">I80-J78+J79</f>
        <v>3</v>
      </c>
      <c r="K80" s="42">
        <f t="shared" ref="K80" si="174">J80-K78+K79</f>
        <v>4</v>
      </c>
      <c r="L80" s="42">
        <f t="shared" ref="L80" si="175">K80-L78+L79</f>
        <v>4</v>
      </c>
      <c r="M80" s="42">
        <f t="shared" ref="M80" si="176">L80-M78+M79</f>
        <v>4</v>
      </c>
      <c r="N80" s="42">
        <f t="shared" ref="N80" si="177">M80-N78+N79</f>
        <v>4</v>
      </c>
      <c r="O80" s="45" t="s">
        <v>69</v>
      </c>
      <c r="P80" s="43">
        <f>N80-P78+P79</f>
        <v>7</v>
      </c>
      <c r="Q80" s="42">
        <f t="shared" ref="Q80" si="178">P80-Q78+Q79</f>
        <v>8</v>
      </c>
      <c r="R80" s="42">
        <f t="shared" ref="R80" si="179">Q80-R78+R79</f>
        <v>9</v>
      </c>
      <c r="S80" s="42">
        <f t="shared" ref="S80" si="180">R80-S78+S79</f>
        <v>10</v>
      </c>
      <c r="T80" s="64" t="s">
        <v>69</v>
      </c>
      <c r="U80" s="63" t="s">
        <v>69</v>
      </c>
      <c r="V80" s="63" t="s">
        <v>69</v>
      </c>
      <c r="W80" s="63" t="s">
        <v>69</v>
      </c>
      <c r="X80" s="50" t="s">
        <v>69</v>
      </c>
      <c r="Y80" s="51" t="s">
        <v>69</v>
      </c>
      <c r="Z80" s="51" t="s">
        <v>69</v>
      </c>
      <c r="AA80" s="55">
        <f>S80-AA78+AA79</f>
        <v>8</v>
      </c>
      <c r="AB80" s="56">
        <f t="shared" ref="AB80" si="181">AA80-AB78+AB79</f>
        <v>4</v>
      </c>
      <c r="AC80" s="56">
        <f t="shared" ref="AC80" si="182">AB80-AC78+AC79</f>
        <v>2</v>
      </c>
      <c r="AD80" s="56">
        <f>AC80-AD78</f>
        <v>0</v>
      </c>
      <c r="AE80" s="55" t="s">
        <v>69</v>
      </c>
      <c r="AF80" s="56" t="s">
        <v>69</v>
      </c>
      <c r="AG80" s="56" t="s">
        <v>69</v>
      </c>
      <c r="AH80" s="56" t="s">
        <v>69</v>
      </c>
      <c r="AI80" s="56" t="s">
        <v>69</v>
      </c>
      <c r="AJ80" s="56" t="s">
        <v>69</v>
      </c>
      <c r="AK80" s="55" t="s">
        <v>69</v>
      </c>
      <c r="AL80" s="129"/>
      <c r="AM80" s="26">
        <f>MAX(C80:S80)</f>
        <v>10</v>
      </c>
      <c r="AO80" s="246">
        <f t="shared" si="150"/>
        <v>2</v>
      </c>
    </row>
    <row r="81" spans="1:41" ht="15.6" customHeight="1" x14ac:dyDescent="0.2">
      <c r="A81" s="245"/>
      <c r="B81" s="29" t="s">
        <v>6</v>
      </c>
      <c r="C81" s="102"/>
      <c r="D81" s="103" t="s">
        <v>69</v>
      </c>
      <c r="E81" s="104"/>
      <c r="F81" s="104"/>
      <c r="G81" s="104"/>
      <c r="H81" s="104"/>
      <c r="I81" s="104"/>
      <c r="J81" s="105"/>
      <c r="K81" s="104"/>
      <c r="L81" s="104"/>
      <c r="M81" s="106">
        <v>17.43</v>
      </c>
      <c r="N81" s="104"/>
      <c r="O81" s="107" t="s">
        <v>69</v>
      </c>
      <c r="P81" s="105"/>
      <c r="Q81" s="104"/>
      <c r="R81" s="106">
        <v>17.489999999999998</v>
      </c>
      <c r="S81" s="104"/>
      <c r="T81" s="108" t="s">
        <v>69</v>
      </c>
      <c r="U81" s="109"/>
      <c r="V81" s="110"/>
      <c r="W81" s="111" t="s">
        <v>69</v>
      </c>
      <c r="X81" s="112"/>
      <c r="Y81" s="113" t="s">
        <v>69</v>
      </c>
      <c r="Z81" s="112"/>
      <c r="AA81" s="114"/>
      <c r="AB81" s="115"/>
      <c r="AC81" s="115"/>
      <c r="AD81" s="116">
        <v>17.510000000000002</v>
      </c>
      <c r="AE81" s="114"/>
      <c r="AF81" s="115"/>
      <c r="AG81" s="116" t="s">
        <v>69</v>
      </c>
      <c r="AH81" s="115"/>
      <c r="AI81" s="115"/>
      <c r="AJ81" s="116" t="s">
        <v>69</v>
      </c>
      <c r="AK81" s="117" t="s">
        <v>69</v>
      </c>
      <c r="AL81" s="130">
        <v>0.19</v>
      </c>
      <c r="AM81" s="25"/>
      <c r="AO81" s="246" t="str">
        <f t="shared" si="150"/>
        <v>-</v>
      </c>
    </row>
    <row r="82" spans="1:41" ht="15.6" customHeight="1" x14ac:dyDescent="0.2">
      <c r="A82" s="245"/>
      <c r="B82" s="29" t="s">
        <v>7</v>
      </c>
      <c r="C82" s="118" t="s">
        <v>69</v>
      </c>
      <c r="D82" s="119">
        <v>17.32</v>
      </c>
      <c r="E82" s="104"/>
      <c r="F82" s="104"/>
      <c r="G82" s="104"/>
      <c r="H82" s="104"/>
      <c r="I82" s="104"/>
      <c r="J82" s="105"/>
      <c r="K82" s="104"/>
      <c r="L82" s="104"/>
      <c r="M82" s="106">
        <v>17.43</v>
      </c>
      <c r="N82" s="104"/>
      <c r="O82" s="107" t="s">
        <v>69</v>
      </c>
      <c r="P82" s="105"/>
      <c r="Q82" s="104"/>
      <c r="R82" s="106">
        <v>17.489999999999998</v>
      </c>
      <c r="S82" s="104"/>
      <c r="T82" s="108" t="s">
        <v>69</v>
      </c>
      <c r="U82" s="109"/>
      <c r="V82" s="110"/>
      <c r="W82" s="120"/>
      <c r="X82" s="112"/>
      <c r="Y82" s="113" t="s">
        <v>69</v>
      </c>
      <c r="Z82" s="112"/>
      <c r="AA82" s="114"/>
      <c r="AB82" s="115"/>
      <c r="AC82" s="115"/>
      <c r="AD82" s="116" t="s">
        <v>69</v>
      </c>
      <c r="AE82" s="114"/>
      <c r="AF82" s="115"/>
      <c r="AG82" s="116" t="s">
        <v>69</v>
      </c>
      <c r="AH82" s="115"/>
      <c r="AI82" s="115"/>
      <c r="AJ82" s="115"/>
      <c r="AK82" s="121"/>
      <c r="AL82" s="129"/>
      <c r="AM82" s="27"/>
      <c r="AO82" s="246" t="str">
        <f t="shared" si="150"/>
        <v>-</v>
      </c>
    </row>
    <row r="83" spans="1:41" ht="15.6" customHeight="1" thickBot="1" x14ac:dyDescent="0.25">
      <c r="A83" s="125">
        <v>198</v>
      </c>
      <c r="B83" s="34" t="s">
        <v>9</v>
      </c>
      <c r="C83" s="35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7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7"/>
      <c r="AL83" s="131"/>
      <c r="AM83" s="28"/>
      <c r="AO83" s="246" t="str">
        <f t="shared" si="150"/>
        <v>-</v>
      </c>
    </row>
    <row r="84" spans="1:41" ht="15.6" customHeight="1" x14ac:dyDescent="0.2">
      <c r="A84" s="123"/>
      <c r="B84" s="30" t="s">
        <v>3</v>
      </c>
      <c r="C84" s="75"/>
      <c r="D84" s="76" t="s">
        <v>69</v>
      </c>
      <c r="E84" s="77">
        <v>0</v>
      </c>
      <c r="F84" s="77">
        <v>0</v>
      </c>
      <c r="G84" s="77">
        <v>0</v>
      </c>
      <c r="H84" s="77">
        <v>0</v>
      </c>
      <c r="I84" s="77">
        <v>0</v>
      </c>
      <c r="J84" s="78">
        <v>0</v>
      </c>
      <c r="K84" s="77">
        <v>0</v>
      </c>
      <c r="L84" s="77">
        <v>0</v>
      </c>
      <c r="M84" s="77">
        <v>0</v>
      </c>
      <c r="N84" s="77">
        <v>1</v>
      </c>
      <c r="O84" s="79" t="s">
        <v>69</v>
      </c>
      <c r="P84" s="78">
        <v>0</v>
      </c>
      <c r="Q84" s="77">
        <v>0</v>
      </c>
      <c r="R84" s="77">
        <v>1</v>
      </c>
      <c r="S84" s="77">
        <v>0</v>
      </c>
      <c r="T84" s="80">
        <v>2</v>
      </c>
      <c r="U84" s="81">
        <v>0</v>
      </c>
      <c r="V84" s="82">
        <v>2</v>
      </c>
      <c r="W84" s="82">
        <v>2</v>
      </c>
      <c r="X84" s="83" t="s">
        <v>69</v>
      </c>
      <c r="Y84" s="84" t="s">
        <v>69</v>
      </c>
      <c r="Z84" s="84" t="s">
        <v>69</v>
      </c>
      <c r="AA84" s="85" t="s">
        <v>69</v>
      </c>
      <c r="AB84" s="86" t="s">
        <v>69</v>
      </c>
      <c r="AC84" s="86" t="s">
        <v>69</v>
      </c>
      <c r="AD84" s="86" t="s">
        <v>69</v>
      </c>
      <c r="AE84" s="85" t="s">
        <v>69</v>
      </c>
      <c r="AF84" s="86" t="s">
        <v>69</v>
      </c>
      <c r="AG84" s="86" t="s">
        <v>69</v>
      </c>
      <c r="AH84" s="86" t="s">
        <v>69</v>
      </c>
      <c r="AI84" s="86" t="s">
        <v>69</v>
      </c>
      <c r="AJ84" s="86" t="s">
        <v>69</v>
      </c>
      <c r="AK84" s="87" t="s">
        <v>69</v>
      </c>
      <c r="AL84" s="127" t="s">
        <v>8</v>
      </c>
      <c r="AM84" s="24"/>
      <c r="AO84" s="246" t="str">
        <f t="shared" si="150"/>
        <v>-</v>
      </c>
    </row>
    <row r="85" spans="1:41" ht="15.6" customHeight="1" x14ac:dyDescent="0.2">
      <c r="A85" s="124">
        <v>18.5</v>
      </c>
      <c r="B85" s="31" t="s">
        <v>4</v>
      </c>
      <c r="C85" s="88" t="s">
        <v>69</v>
      </c>
      <c r="D85" s="89">
        <v>0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1">
        <v>0</v>
      </c>
      <c r="K85" s="90">
        <v>1</v>
      </c>
      <c r="L85" s="90">
        <v>0</v>
      </c>
      <c r="M85" s="90">
        <v>3</v>
      </c>
      <c r="N85" s="90">
        <v>1</v>
      </c>
      <c r="O85" s="92" t="s">
        <v>69</v>
      </c>
      <c r="P85" s="91">
        <v>0</v>
      </c>
      <c r="Q85" s="90">
        <v>1</v>
      </c>
      <c r="R85" s="90">
        <v>1</v>
      </c>
      <c r="S85" s="90">
        <v>1</v>
      </c>
      <c r="T85" s="93">
        <v>0</v>
      </c>
      <c r="U85" s="94">
        <v>0</v>
      </c>
      <c r="V85" s="95">
        <v>0</v>
      </c>
      <c r="W85" s="96"/>
      <c r="X85" s="97" t="s">
        <v>69</v>
      </c>
      <c r="Y85" s="98" t="s">
        <v>69</v>
      </c>
      <c r="Z85" s="98" t="s">
        <v>69</v>
      </c>
      <c r="AA85" s="99" t="s">
        <v>69</v>
      </c>
      <c r="AB85" s="100" t="s">
        <v>69</v>
      </c>
      <c r="AC85" s="100" t="s">
        <v>69</v>
      </c>
      <c r="AD85" s="100" t="s">
        <v>69</v>
      </c>
      <c r="AE85" s="99" t="s">
        <v>69</v>
      </c>
      <c r="AF85" s="100" t="s">
        <v>69</v>
      </c>
      <c r="AG85" s="100" t="s">
        <v>69</v>
      </c>
      <c r="AH85" s="100" t="s">
        <v>69</v>
      </c>
      <c r="AI85" s="100" t="s">
        <v>69</v>
      </c>
      <c r="AJ85" s="132"/>
      <c r="AK85" s="101"/>
      <c r="AL85" s="128">
        <f>SUM(C85:AJ85)</f>
        <v>8</v>
      </c>
      <c r="AM85" s="25"/>
      <c r="AO85" s="246" t="str">
        <f t="shared" si="150"/>
        <v>-</v>
      </c>
    </row>
    <row r="86" spans="1:41" ht="15.6" customHeight="1" x14ac:dyDescent="0.2">
      <c r="A86" s="244" t="s">
        <v>66</v>
      </c>
      <c r="B86" s="29" t="s">
        <v>5</v>
      </c>
      <c r="C86" s="47" t="s">
        <v>69</v>
      </c>
      <c r="D86" s="43">
        <f>D85</f>
        <v>0</v>
      </c>
      <c r="E86" s="42">
        <f t="shared" ref="E86" si="183">D86-E84+E85</f>
        <v>0</v>
      </c>
      <c r="F86" s="42">
        <f t="shared" ref="F86" si="184">E86-F84+F85</f>
        <v>0</v>
      </c>
      <c r="G86" s="42">
        <f t="shared" ref="G86" si="185">F86-G84+G85</f>
        <v>0</v>
      </c>
      <c r="H86" s="42">
        <f t="shared" ref="H86" si="186">G86-H84+H85</f>
        <v>0</v>
      </c>
      <c r="I86" s="42">
        <f t="shared" ref="I86" si="187">H86-I84+I85</f>
        <v>0</v>
      </c>
      <c r="J86" s="43">
        <f t="shared" ref="J86" si="188">I86-J84+J85</f>
        <v>0</v>
      </c>
      <c r="K86" s="42">
        <f t="shared" ref="K86" si="189">J86-K84+K85</f>
        <v>1</v>
      </c>
      <c r="L86" s="42">
        <f t="shared" ref="L86" si="190">K86-L84+L85</f>
        <v>1</v>
      </c>
      <c r="M86" s="42">
        <f t="shared" ref="M86" si="191">L86-M84+M85</f>
        <v>4</v>
      </c>
      <c r="N86" s="42">
        <f t="shared" ref="N86" si="192">M86-N84+N85</f>
        <v>4</v>
      </c>
      <c r="O86" s="45" t="s">
        <v>69</v>
      </c>
      <c r="P86" s="43">
        <f>N86-P84+P85</f>
        <v>4</v>
      </c>
      <c r="Q86" s="42">
        <f t="shared" ref="Q86" si="193">P86-Q84+Q85</f>
        <v>5</v>
      </c>
      <c r="R86" s="42">
        <f t="shared" ref="R86" si="194">Q86-R84+R85</f>
        <v>5</v>
      </c>
      <c r="S86" s="42">
        <f t="shared" ref="S86" si="195">R86-S84+S85</f>
        <v>6</v>
      </c>
      <c r="T86" s="64">
        <f t="shared" ref="T86" si="196">S86-T84+T85</f>
        <v>4</v>
      </c>
      <c r="U86" s="63">
        <f t="shared" ref="U86" si="197">T86-U84+U85</f>
        <v>4</v>
      </c>
      <c r="V86" s="63">
        <f t="shared" ref="V86" si="198">U86-V84+V85</f>
        <v>2</v>
      </c>
      <c r="W86" s="63">
        <f t="shared" ref="W86" si="199">V86-W84+W85</f>
        <v>0</v>
      </c>
      <c r="X86" s="50" t="s">
        <v>69</v>
      </c>
      <c r="Y86" s="51" t="s">
        <v>69</v>
      </c>
      <c r="Z86" s="51" t="s">
        <v>69</v>
      </c>
      <c r="AA86" s="55" t="s">
        <v>69</v>
      </c>
      <c r="AB86" s="56" t="s">
        <v>69</v>
      </c>
      <c r="AC86" s="56" t="s">
        <v>69</v>
      </c>
      <c r="AD86" s="56" t="s">
        <v>69</v>
      </c>
      <c r="AE86" s="55" t="s">
        <v>69</v>
      </c>
      <c r="AF86" s="56" t="s">
        <v>69</v>
      </c>
      <c r="AG86" s="56" t="s">
        <v>69</v>
      </c>
      <c r="AH86" s="56" t="s">
        <v>69</v>
      </c>
      <c r="AI86" s="56" t="s">
        <v>69</v>
      </c>
      <c r="AJ86" s="56" t="s">
        <v>69</v>
      </c>
      <c r="AK86" s="55" t="s">
        <v>69</v>
      </c>
      <c r="AL86" s="129"/>
      <c r="AM86" s="26">
        <f>MAX(C86:S86)</f>
        <v>6</v>
      </c>
      <c r="AO86" s="246">
        <f t="shared" si="150"/>
        <v>2</v>
      </c>
    </row>
    <row r="87" spans="1:41" ht="15.6" customHeight="1" x14ac:dyDescent="0.2">
      <c r="A87" s="245"/>
      <c r="B87" s="29" t="s">
        <v>6</v>
      </c>
      <c r="C87" s="102"/>
      <c r="D87" s="103" t="s">
        <v>69</v>
      </c>
      <c r="E87" s="104"/>
      <c r="F87" s="104"/>
      <c r="G87" s="104"/>
      <c r="H87" s="104"/>
      <c r="I87" s="104"/>
      <c r="J87" s="105"/>
      <c r="K87" s="104"/>
      <c r="L87" s="104"/>
      <c r="M87" s="106">
        <v>19</v>
      </c>
      <c r="N87" s="104"/>
      <c r="O87" s="107" t="s">
        <v>69</v>
      </c>
      <c r="P87" s="105"/>
      <c r="Q87" s="104"/>
      <c r="R87" s="106">
        <v>19.100000000000001</v>
      </c>
      <c r="S87" s="104"/>
      <c r="T87" s="108">
        <v>19.13</v>
      </c>
      <c r="U87" s="109"/>
      <c r="V87" s="110"/>
      <c r="W87" s="111">
        <v>19.16</v>
      </c>
      <c r="X87" s="112"/>
      <c r="Y87" s="113" t="s">
        <v>69</v>
      </c>
      <c r="Z87" s="112"/>
      <c r="AA87" s="114"/>
      <c r="AB87" s="115"/>
      <c r="AC87" s="115"/>
      <c r="AD87" s="116" t="s">
        <v>69</v>
      </c>
      <c r="AE87" s="114"/>
      <c r="AF87" s="115"/>
      <c r="AG87" s="116" t="s">
        <v>69</v>
      </c>
      <c r="AH87" s="115"/>
      <c r="AI87" s="115"/>
      <c r="AJ87" s="116" t="s">
        <v>69</v>
      </c>
      <c r="AK87" s="117" t="s">
        <v>69</v>
      </c>
      <c r="AL87" s="130">
        <v>0.26</v>
      </c>
      <c r="AM87" s="25"/>
      <c r="AO87" s="246" t="str">
        <f t="shared" si="150"/>
        <v>-</v>
      </c>
    </row>
    <row r="88" spans="1:41" ht="15.6" customHeight="1" x14ac:dyDescent="0.2">
      <c r="A88" s="245"/>
      <c r="B88" s="29" t="s">
        <v>7</v>
      </c>
      <c r="C88" s="118" t="s">
        <v>69</v>
      </c>
      <c r="D88" s="119">
        <v>18.5</v>
      </c>
      <c r="E88" s="104"/>
      <c r="F88" s="104"/>
      <c r="G88" s="104"/>
      <c r="H88" s="104"/>
      <c r="I88" s="104"/>
      <c r="J88" s="105"/>
      <c r="K88" s="104"/>
      <c r="L88" s="104"/>
      <c r="M88" s="106">
        <v>19</v>
      </c>
      <c r="N88" s="104"/>
      <c r="O88" s="107" t="s">
        <v>69</v>
      </c>
      <c r="P88" s="105"/>
      <c r="Q88" s="104"/>
      <c r="R88" s="106">
        <v>19.100000000000001</v>
      </c>
      <c r="S88" s="104"/>
      <c r="T88" s="108">
        <v>19.13</v>
      </c>
      <c r="U88" s="109"/>
      <c r="V88" s="110"/>
      <c r="W88" s="120"/>
      <c r="X88" s="112"/>
      <c r="Y88" s="113" t="s">
        <v>69</v>
      </c>
      <c r="Z88" s="112"/>
      <c r="AA88" s="114"/>
      <c r="AB88" s="115"/>
      <c r="AC88" s="115"/>
      <c r="AD88" s="116" t="s">
        <v>69</v>
      </c>
      <c r="AE88" s="114"/>
      <c r="AF88" s="115"/>
      <c r="AG88" s="116" t="s">
        <v>69</v>
      </c>
      <c r="AH88" s="115"/>
      <c r="AI88" s="115"/>
      <c r="AJ88" s="115"/>
      <c r="AK88" s="121"/>
      <c r="AL88" s="129"/>
      <c r="AM88" s="27"/>
      <c r="AO88" s="246" t="str">
        <f t="shared" si="150"/>
        <v>-</v>
      </c>
    </row>
    <row r="89" spans="1:41" ht="15.6" customHeight="1" thickBot="1" x14ac:dyDescent="0.25">
      <c r="A89" s="125">
        <v>198</v>
      </c>
      <c r="B89" s="34" t="s">
        <v>9</v>
      </c>
      <c r="C89" s="35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7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7"/>
      <c r="AL89" s="131"/>
      <c r="AM89" s="28"/>
      <c r="AO89" s="246" t="str">
        <f t="shared" si="150"/>
        <v>-</v>
      </c>
    </row>
    <row r="90" spans="1:41" ht="15.6" customHeight="1" x14ac:dyDescent="0.2">
      <c r="A90" s="123"/>
      <c r="B90" s="30" t="s">
        <v>3</v>
      </c>
      <c r="C90" s="75"/>
      <c r="D90" s="76" t="s">
        <v>69</v>
      </c>
      <c r="E90" s="77">
        <v>0</v>
      </c>
      <c r="F90" s="77">
        <v>0</v>
      </c>
      <c r="G90" s="77">
        <v>0</v>
      </c>
      <c r="H90" s="77">
        <v>0</v>
      </c>
      <c r="I90" s="77">
        <v>0</v>
      </c>
      <c r="J90" s="78">
        <v>0</v>
      </c>
      <c r="K90" s="77">
        <v>0</v>
      </c>
      <c r="L90" s="77">
        <v>0</v>
      </c>
      <c r="M90" s="77">
        <v>1</v>
      </c>
      <c r="N90" s="77">
        <v>0</v>
      </c>
      <c r="O90" s="79" t="s">
        <v>69</v>
      </c>
      <c r="P90" s="78">
        <v>0</v>
      </c>
      <c r="Q90" s="77">
        <v>0</v>
      </c>
      <c r="R90" s="77">
        <v>0</v>
      </c>
      <c r="S90" s="77">
        <v>0</v>
      </c>
      <c r="T90" s="80" t="s">
        <v>69</v>
      </c>
      <c r="U90" s="81" t="s">
        <v>69</v>
      </c>
      <c r="V90" s="82" t="s">
        <v>69</v>
      </c>
      <c r="W90" s="82" t="s">
        <v>69</v>
      </c>
      <c r="X90" s="83" t="s">
        <v>69</v>
      </c>
      <c r="Y90" s="84" t="s">
        <v>69</v>
      </c>
      <c r="Z90" s="84" t="s">
        <v>69</v>
      </c>
      <c r="AA90" s="85">
        <v>0</v>
      </c>
      <c r="AB90" s="86">
        <v>3</v>
      </c>
      <c r="AC90" s="86">
        <v>1</v>
      </c>
      <c r="AD90" s="86">
        <v>2</v>
      </c>
      <c r="AE90" s="85">
        <v>0</v>
      </c>
      <c r="AF90" s="86">
        <v>0</v>
      </c>
      <c r="AG90" s="86">
        <v>0</v>
      </c>
      <c r="AH90" s="86">
        <v>0</v>
      </c>
      <c r="AI90" s="86">
        <v>0</v>
      </c>
      <c r="AJ90" s="86">
        <v>0</v>
      </c>
      <c r="AK90" s="87" t="s">
        <v>69</v>
      </c>
      <c r="AL90" s="127" t="s">
        <v>8</v>
      </c>
      <c r="AM90" s="24"/>
      <c r="AO90" s="246" t="str">
        <f t="shared" si="150"/>
        <v>-</v>
      </c>
    </row>
    <row r="91" spans="1:41" ht="15.6" customHeight="1" x14ac:dyDescent="0.2">
      <c r="A91" s="124">
        <v>19.45</v>
      </c>
      <c r="B91" s="31" t="s">
        <v>4</v>
      </c>
      <c r="C91" s="88" t="s">
        <v>69</v>
      </c>
      <c r="D91" s="89">
        <v>0</v>
      </c>
      <c r="E91" s="90">
        <v>0</v>
      </c>
      <c r="F91" s="90">
        <v>1</v>
      </c>
      <c r="G91" s="90">
        <v>1</v>
      </c>
      <c r="H91" s="90">
        <v>0</v>
      </c>
      <c r="I91" s="90">
        <v>0</v>
      </c>
      <c r="J91" s="91">
        <v>0</v>
      </c>
      <c r="K91" s="90">
        <v>0</v>
      </c>
      <c r="L91" s="90">
        <v>2</v>
      </c>
      <c r="M91" s="90">
        <v>0</v>
      </c>
      <c r="N91" s="90">
        <v>1</v>
      </c>
      <c r="O91" s="92" t="s">
        <v>69</v>
      </c>
      <c r="P91" s="91">
        <v>2</v>
      </c>
      <c r="Q91" s="90">
        <v>0</v>
      </c>
      <c r="R91" s="90">
        <v>0</v>
      </c>
      <c r="S91" s="90">
        <v>0</v>
      </c>
      <c r="T91" s="93" t="s">
        <v>69</v>
      </c>
      <c r="U91" s="94" t="s">
        <v>69</v>
      </c>
      <c r="V91" s="95" t="s">
        <v>69</v>
      </c>
      <c r="W91" s="96"/>
      <c r="X91" s="97" t="s">
        <v>69</v>
      </c>
      <c r="Y91" s="98" t="s">
        <v>69</v>
      </c>
      <c r="Z91" s="98" t="s">
        <v>69</v>
      </c>
      <c r="AA91" s="99">
        <v>0</v>
      </c>
      <c r="AB91" s="100">
        <v>0</v>
      </c>
      <c r="AC91" s="100">
        <v>0</v>
      </c>
      <c r="AD91" s="100">
        <v>0</v>
      </c>
      <c r="AE91" s="99">
        <v>0</v>
      </c>
      <c r="AF91" s="100">
        <v>0</v>
      </c>
      <c r="AG91" s="100">
        <v>0</v>
      </c>
      <c r="AH91" s="100">
        <v>0</v>
      </c>
      <c r="AI91" s="100">
        <v>0</v>
      </c>
      <c r="AJ91" s="132"/>
      <c r="AK91" s="101"/>
      <c r="AL91" s="128">
        <f>SUM(C91:AJ91)</f>
        <v>7</v>
      </c>
      <c r="AM91" s="25"/>
      <c r="AO91" s="246" t="str">
        <f t="shared" si="150"/>
        <v>-</v>
      </c>
    </row>
    <row r="92" spans="1:41" ht="15.6" customHeight="1" x14ac:dyDescent="0.2">
      <c r="A92" s="244" t="s">
        <v>67</v>
      </c>
      <c r="B92" s="29" t="s">
        <v>5</v>
      </c>
      <c r="C92" s="47" t="s">
        <v>69</v>
      </c>
      <c r="D92" s="43">
        <f>D91</f>
        <v>0</v>
      </c>
      <c r="E92" s="42">
        <f t="shared" ref="E92" si="200">D92-E90+E91</f>
        <v>0</v>
      </c>
      <c r="F92" s="42">
        <f t="shared" ref="F92" si="201">E92-F90+F91</f>
        <v>1</v>
      </c>
      <c r="G92" s="42">
        <f t="shared" ref="G92" si="202">F92-G90+G91</f>
        <v>2</v>
      </c>
      <c r="H92" s="42">
        <f t="shared" ref="H92" si="203">G92-H90+H91</f>
        <v>2</v>
      </c>
      <c r="I92" s="42">
        <f t="shared" ref="I92" si="204">H92-I90+I91</f>
        <v>2</v>
      </c>
      <c r="J92" s="43">
        <f t="shared" ref="J92" si="205">I92-J90+J91</f>
        <v>2</v>
      </c>
      <c r="K92" s="42">
        <f t="shared" ref="K92" si="206">J92-K90+K91</f>
        <v>2</v>
      </c>
      <c r="L92" s="42">
        <f t="shared" ref="L92" si="207">K92-L90+L91</f>
        <v>4</v>
      </c>
      <c r="M92" s="42">
        <f t="shared" ref="M92" si="208">L92-M90+M91</f>
        <v>3</v>
      </c>
      <c r="N92" s="42">
        <f t="shared" ref="N92" si="209">M92-N90+N91</f>
        <v>4</v>
      </c>
      <c r="O92" s="45" t="s">
        <v>69</v>
      </c>
      <c r="P92" s="43">
        <f>N92-P90+P91</f>
        <v>6</v>
      </c>
      <c r="Q92" s="42">
        <f t="shared" ref="Q92" si="210">P92-Q90+Q91</f>
        <v>6</v>
      </c>
      <c r="R92" s="42">
        <f t="shared" ref="R92" si="211">Q92-R90+R91</f>
        <v>6</v>
      </c>
      <c r="S92" s="42">
        <f t="shared" ref="S92" si="212">R92-S90+S91</f>
        <v>6</v>
      </c>
      <c r="T92" s="64" t="s">
        <v>69</v>
      </c>
      <c r="U92" s="63" t="s">
        <v>69</v>
      </c>
      <c r="V92" s="63" t="s">
        <v>69</v>
      </c>
      <c r="W92" s="63" t="s">
        <v>69</v>
      </c>
      <c r="X92" s="50" t="s">
        <v>69</v>
      </c>
      <c r="Y92" s="51" t="s">
        <v>69</v>
      </c>
      <c r="Z92" s="51" t="s">
        <v>69</v>
      </c>
      <c r="AA92" s="55">
        <f>S92-AA90+AA91</f>
        <v>6</v>
      </c>
      <c r="AB92" s="56">
        <f t="shared" ref="AB92" si="213">AA92-AB90+AB91</f>
        <v>3</v>
      </c>
      <c r="AC92" s="56">
        <f t="shared" ref="AC92" si="214">AB92-AC90+AC91</f>
        <v>2</v>
      </c>
      <c r="AD92" s="56">
        <f t="shared" ref="AD92" si="215">AC92-AD90+AD91</f>
        <v>0</v>
      </c>
      <c r="AE92" s="55">
        <f t="shared" ref="AE92" si="216">AD92-AE90+AE91</f>
        <v>0</v>
      </c>
      <c r="AF92" s="56">
        <f t="shared" ref="AF92" si="217">AE92-AF90+AF91</f>
        <v>0</v>
      </c>
      <c r="AG92" s="56">
        <f t="shared" ref="AG92" si="218">AF92-AG90+AG91</f>
        <v>0</v>
      </c>
      <c r="AH92" s="56">
        <f t="shared" ref="AH92" si="219">AG92-AH90+AH91</f>
        <v>0</v>
      </c>
      <c r="AI92" s="56">
        <f t="shared" ref="AI92" si="220">AH92-AI90+AI91</f>
        <v>0</v>
      </c>
      <c r="AJ92" s="56">
        <f>AI92-AJ90</f>
        <v>0</v>
      </c>
      <c r="AK92" s="55" t="s">
        <v>69</v>
      </c>
      <c r="AL92" s="129"/>
      <c r="AM92" s="26">
        <f>MAX(C92:S92)</f>
        <v>6</v>
      </c>
      <c r="AO92" s="246">
        <f t="shared" si="150"/>
        <v>2</v>
      </c>
    </row>
    <row r="93" spans="1:41" ht="15.6" customHeight="1" x14ac:dyDescent="0.2">
      <c r="A93" s="245"/>
      <c r="B93" s="29" t="s">
        <v>6</v>
      </c>
      <c r="C93" s="102"/>
      <c r="D93" s="103" t="s">
        <v>69</v>
      </c>
      <c r="E93" s="104"/>
      <c r="F93" s="104"/>
      <c r="G93" s="104"/>
      <c r="H93" s="104"/>
      <c r="I93" s="104"/>
      <c r="J93" s="105"/>
      <c r="K93" s="104"/>
      <c r="L93" s="104"/>
      <c r="M93" s="106">
        <v>19.559999999999999</v>
      </c>
      <c r="N93" s="104"/>
      <c r="O93" s="107" t="s">
        <v>69</v>
      </c>
      <c r="P93" s="105"/>
      <c r="Q93" s="104"/>
      <c r="R93" s="106">
        <v>20.02</v>
      </c>
      <c r="S93" s="104"/>
      <c r="T93" s="108" t="s">
        <v>69</v>
      </c>
      <c r="U93" s="109"/>
      <c r="V93" s="110"/>
      <c r="W93" s="111" t="s">
        <v>69</v>
      </c>
      <c r="X93" s="112"/>
      <c r="Y93" s="113" t="s">
        <v>69</v>
      </c>
      <c r="Z93" s="112"/>
      <c r="AA93" s="114"/>
      <c r="AB93" s="115"/>
      <c r="AC93" s="115"/>
      <c r="AD93" s="116">
        <v>20.149999999999999</v>
      </c>
      <c r="AE93" s="114"/>
      <c r="AF93" s="115"/>
      <c r="AG93" s="116">
        <v>20.190000000000001</v>
      </c>
      <c r="AH93" s="115"/>
      <c r="AI93" s="115"/>
      <c r="AJ93" s="116">
        <v>20.23</v>
      </c>
      <c r="AK93" s="117" t="s">
        <v>69</v>
      </c>
      <c r="AL93" s="130">
        <v>0.38</v>
      </c>
      <c r="AM93" s="25"/>
      <c r="AO93" s="246" t="str">
        <f t="shared" si="150"/>
        <v>-</v>
      </c>
    </row>
    <row r="94" spans="1:41" ht="15.6" customHeight="1" x14ac:dyDescent="0.2">
      <c r="A94" s="245"/>
      <c r="B94" s="29" t="s">
        <v>7</v>
      </c>
      <c r="C94" s="118" t="s">
        <v>69</v>
      </c>
      <c r="D94" s="119">
        <v>19.45</v>
      </c>
      <c r="E94" s="104"/>
      <c r="F94" s="104"/>
      <c r="G94" s="104"/>
      <c r="H94" s="104"/>
      <c r="I94" s="104"/>
      <c r="J94" s="105"/>
      <c r="K94" s="104"/>
      <c r="L94" s="104"/>
      <c r="M94" s="106">
        <v>19.559999999999999</v>
      </c>
      <c r="N94" s="104"/>
      <c r="O94" s="107" t="s">
        <v>69</v>
      </c>
      <c r="P94" s="105"/>
      <c r="Q94" s="104"/>
      <c r="R94" s="106">
        <v>20.02</v>
      </c>
      <c r="S94" s="104"/>
      <c r="T94" s="108" t="s">
        <v>69</v>
      </c>
      <c r="U94" s="109"/>
      <c r="V94" s="110"/>
      <c r="W94" s="120"/>
      <c r="X94" s="112"/>
      <c r="Y94" s="113" t="s">
        <v>69</v>
      </c>
      <c r="Z94" s="112"/>
      <c r="AA94" s="114"/>
      <c r="AB94" s="115"/>
      <c r="AC94" s="115"/>
      <c r="AD94" s="116">
        <v>20.16</v>
      </c>
      <c r="AE94" s="114"/>
      <c r="AF94" s="115"/>
      <c r="AG94" s="116">
        <v>20.2</v>
      </c>
      <c r="AH94" s="115"/>
      <c r="AI94" s="115"/>
      <c r="AJ94" s="115"/>
      <c r="AK94" s="121"/>
      <c r="AL94" s="129"/>
      <c r="AM94" s="27"/>
      <c r="AO94" s="246" t="str">
        <f t="shared" si="150"/>
        <v>-</v>
      </c>
    </row>
    <row r="95" spans="1:41" ht="15.6" customHeight="1" thickBot="1" x14ac:dyDescent="0.25">
      <c r="A95" s="125">
        <v>198</v>
      </c>
      <c r="B95" s="34" t="s">
        <v>9</v>
      </c>
      <c r="C95" s="35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7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7"/>
      <c r="AL95" s="131"/>
      <c r="AM95" s="28"/>
      <c r="AO95" s="246" t="str">
        <f t="shared" si="150"/>
        <v>-</v>
      </c>
    </row>
    <row r="96" spans="1:41" ht="15.6" customHeight="1" x14ac:dyDescent="0.2">
      <c r="A96" s="133" t="s">
        <v>70</v>
      </c>
      <c r="B96" s="134"/>
      <c r="C96" s="175"/>
      <c r="D96" s="148">
        <f>SUMIF($B$6:$B95,"l. wys.",D$6:D95)</f>
        <v>0</v>
      </c>
      <c r="E96" s="135">
        <f>SUMIF($B$6:$B95,"l. wys.",E$6:E95)</f>
        <v>0</v>
      </c>
      <c r="F96" s="135">
        <f>SUMIF($B$6:$B95,"l. wys.",F$6:F95)</f>
        <v>0</v>
      </c>
      <c r="G96" s="135">
        <f>SUMIF($B$6:$B95,"l. wys.",G$6:G95)</f>
        <v>1</v>
      </c>
      <c r="H96" s="135">
        <f>SUMIF($B$6:$B95,"l. wys.",H$6:H95)</f>
        <v>7</v>
      </c>
      <c r="I96" s="135">
        <f>SUMIF($B$6:$B95,"l. wys.",I$6:I95)</f>
        <v>7</v>
      </c>
      <c r="J96" s="137">
        <f>SUMIF($B$6:$B95,"l. wys.",J$6:J95)</f>
        <v>10</v>
      </c>
      <c r="K96" s="135">
        <f>SUMIF($B$6:$B95,"l. wys.",K$6:K95)</f>
        <v>2</v>
      </c>
      <c r="L96" s="135">
        <f>SUMIF($B$6:$B95,"l. wys.",L$6:L95)</f>
        <v>1</v>
      </c>
      <c r="M96" s="135">
        <f>SUMIF($B$6:$B95,"l. wys.",M$6:M95)</f>
        <v>9</v>
      </c>
      <c r="N96" s="138">
        <f>SUMIF($B$6:$B95,"l. wys.",N$6:N95)</f>
        <v>23</v>
      </c>
      <c r="O96" s="172">
        <f>SUMIF($B$6:$B95,"l. wys.",O$6:O95)</f>
        <v>2</v>
      </c>
      <c r="P96" s="137">
        <f>SUMIF($B$6:$B95,"l. wys.",P$6:P95)</f>
        <v>7</v>
      </c>
      <c r="Q96" s="135">
        <f>SUMIF($B$6:$B95,"l. wys.",Q$6:Q95)</f>
        <v>15</v>
      </c>
      <c r="R96" s="135">
        <f>SUMIF($B$6:$B95,"l. wys.",R$6:R95)</f>
        <v>7</v>
      </c>
      <c r="S96" s="138">
        <f>SUMIF($B$6:$B95,"l. wys.",S$6:S95)</f>
        <v>11</v>
      </c>
      <c r="T96" s="168">
        <f>SUMIF($B$6:$B95,"l. wys.",T$6:T95)</f>
        <v>9</v>
      </c>
      <c r="U96" s="169">
        <f>SUMIF($B$6:$B95,"l. wys.",U$6:U95)</f>
        <v>8</v>
      </c>
      <c r="V96" s="169">
        <f>SUMIF($B$6:$B95,"l. wys.",V$6:V95)</f>
        <v>7</v>
      </c>
      <c r="W96" s="169">
        <f>SUMIF($B$6:$B95,"l. wys.",W$6:W95)</f>
        <v>17</v>
      </c>
      <c r="X96" s="162">
        <f>SUMIF($B$6:$B95,"l. wys.",X$6:X95)</f>
        <v>13</v>
      </c>
      <c r="Y96" s="163">
        <f>SUMIF($B$6:$B95,"l. wys.",Y$6:Y95)</f>
        <v>26</v>
      </c>
      <c r="Z96" s="164">
        <f>SUMIF($B$6:$B95,"l. wys.",Z$6:Z95)</f>
        <v>0</v>
      </c>
      <c r="AA96" s="153">
        <f>SUMIF($B$6:$B95,"l. wys.",AA$6:AA95)</f>
        <v>12</v>
      </c>
      <c r="AB96" s="154">
        <f>SUMIF($B$6:$B95,"l. wys.",AB$6:AB95)</f>
        <v>24</v>
      </c>
      <c r="AC96" s="154">
        <f>SUMIF($B$6:$B95,"l. wys.",AC$6:AC95)</f>
        <v>12</v>
      </c>
      <c r="AD96" s="154">
        <f>SUMIF($B$6:$B95,"l. wys.",AD$6:AD95)</f>
        <v>17</v>
      </c>
      <c r="AE96" s="155">
        <f>SUMIF($B$6:$B95,"l. wys.",AE$6:AE95)</f>
        <v>0</v>
      </c>
      <c r="AF96" s="154">
        <f>SUMIF($B$6:$B95,"l. wys.",AF$6:AF95)</f>
        <v>0</v>
      </c>
      <c r="AG96" s="154">
        <f>SUMIF($B$6:$B95,"l. wys.",AG$6:AG95)</f>
        <v>0</v>
      </c>
      <c r="AH96" s="154">
        <f>SUMIF($B$6:$B95,"l. wys.",AH$6:AH95)</f>
        <v>0</v>
      </c>
      <c r="AI96" s="154">
        <f>SUMIF($B$6:$B95,"l. wys.",AI$6:AI95)</f>
        <v>0</v>
      </c>
      <c r="AJ96" s="156">
        <f>SUMIF($B$6:$B95,"l. wys.",AJ$6:AJ95)</f>
        <v>0</v>
      </c>
      <c r="AK96" s="152">
        <f>SUMIF($B$6:$B95,"l. wys.",AK$6:AK95)</f>
        <v>0</v>
      </c>
      <c r="AL96" s="139" t="str">
        <f>"Σ: "&amp;SUM(C96:AK96)</f>
        <v>Σ: 247</v>
      </c>
      <c r="AO96" s="246" t="str">
        <f t="shared" si="150"/>
        <v>-</v>
      </c>
    </row>
    <row r="97" spans="1:41" ht="15.6" customHeight="1" thickBot="1" x14ac:dyDescent="0.25">
      <c r="A97" s="140" t="s">
        <v>71</v>
      </c>
      <c r="B97" s="141"/>
      <c r="C97" s="174">
        <f>SUMIF($B$6:$B95,"l. wsiad.",C$6:C95)</f>
        <v>0</v>
      </c>
      <c r="D97" s="149">
        <f>SUMIF($B$6:$B95,"l. wsiad.",D$6:D95)</f>
        <v>19</v>
      </c>
      <c r="E97" s="143">
        <f>SUMIF($B$6:$B95,"l. wsiad.",E$6:E95)</f>
        <v>39</v>
      </c>
      <c r="F97" s="143">
        <f>SUMIF($B$6:$B95,"l. wsiad.",F$6:F95)</f>
        <v>26</v>
      </c>
      <c r="G97" s="143">
        <f>SUMIF($B$6:$B95,"l. wsiad.",G$6:G95)</f>
        <v>17</v>
      </c>
      <c r="H97" s="143">
        <f>SUMIF($B$6:$B95,"l. wsiad.",H$6:H95)</f>
        <v>22</v>
      </c>
      <c r="I97" s="143">
        <f>SUMIF($B$6:$B95,"l. wsiad.",I$6:I95)</f>
        <v>5</v>
      </c>
      <c r="J97" s="145">
        <f>SUMIF($B$6:$B95,"l. wsiad.",J$6:J95)</f>
        <v>5</v>
      </c>
      <c r="K97" s="143">
        <f>SUMIF($B$6:$B95,"l. wsiad.",K$6:K95)</f>
        <v>11</v>
      </c>
      <c r="L97" s="143">
        <f>SUMIF($B$6:$B95,"l. wsiad.",L$6:L95)</f>
        <v>14</v>
      </c>
      <c r="M97" s="143">
        <f>SUMIF($B$6:$B95,"l. wsiad.",M$6:M95)</f>
        <v>11</v>
      </c>
      <c r="N97" s="150">
        <f>SUMIF($B$6:$B95,"l. wsiad.",N$6:N95)</f>
        <v>34</v>
      </c>
      <c r="O97" s="173">
        <f>SUMIF($B$6:$B95,"l. wsiad.",O$6:O95)</f>
        <v>3</v>
      </c>
      <c r="P97" s="145">
        <f>SUMIF($B$6:$B95,"l. wsiad.",P$6:P95)</f>
        <v>27</v>
      </c>
      <c r="Q97" s="143">
        <f>SUMIF($B$6:$B95,"l. wsiad.",Q$6:Q95)</f>
        <v>8</v>
      </c>
      <c r="R97" s="143">
        <f>SUMIF($B$6:$B95,"l. wsiad.",R$6:R95)</f>
        <v>6</v>
      </c>
      <c r="S97" s="150">
        <f>SUMIF($B$6:$B95,"l. wsiad.",S$6:S95)</f>
        <v>3</v>
      </c>
      <c r="T97" s="170">
        <f>SUMIF($B$6:$B95,"l. wsiad.",T$6:T95)</f>
        <v>0</v>
      </c>
      <c r="U97" s="171">
        <f>SUMIF($B$6:$B95,"l. wsiad.",U$6:U95)</f>
        <v>1</v>
      </c>
      <c r="V97" s="171">
        <f>SUMIF($B$6:$B95,"l. wsiad.",V$6:V95)</f>
        <v>0</v>
      </c>
      <c r="W97" s="176"/>
      <c r="X97" s="165">
        <f>SUMIF($B$6:$B95,"l. wsiad.",X$6:X95)</f>
        <v>0</v>
      </c>
      <c r="Y97" s="166">
        <f>SUMIF($B$6:$B95,"l. wsiad.",Y$6:Y95)</f>
        <v>0</v>
      </c>
      <c r="Z97" s="167">
        <f>SUMIF($B$6:$B95,"l. wsiad.",Z$6:Z95)</f>
        <v>0</v>
      </c>
      <c r="AA97" s="157">
        <f>SUMIF($B$6:$B95,"l. wsiad.",AA$6:AA95)</f>
        <v>2</v>
      </c>
      <c r="AB97" s="158">
        <f>SUMIF($B$6:$B95,"l. wsiad.",AB$6:AB95)</f>
        <v>0</v>
      </c>
      <c r="AC97" s="158">
        <f>SUMIF($B$6:$B95,"l. wsiad.",AC$6:AC95)</f>
        <v>0</v>
      </c>
      <c r="AD97" s="158">
        <f>SUMIF($B$6:$B95,"l. wsiad.",AD$6:AD95)</f>
        <v>0</v>
      </c>
      <c r="AE97" s="159">
        <f>SUMIF($B$6:$B95,"l. wsiad.",AE$6:AE95)</f>
        <v>0</v>
      </c>
      <c r="AF97" s="158">
        <f>SUMIF($B$6:$B95,"l. wsiad.",AF$6:AF95)</f>
        <v>0</v>
      </c>
      <c r="AG97" s="158">
        <f>SUMIF($B$6:$B95,"l. wsiad.",AG$6:AG95)</f>
        <v>0</v>
      </c>
      <c r="AH97" s="158">
        <f>SUMIF($B$6:$B95,"l. wsiad.",AH$6:AH95)</f>
        <v>0</v>
      </c>
      <c r="AI97" s="158">
        <f>SUMIF($B$6:$B95,"l. wsiad.",AI$6:AI95)</f>
        <v>0</v>
      </c>
      <c r="AJ97" s="151"/>
      <c r="AK97" s="161"/>
      <c r="AL97" s="147" t="str">
        <f>"Σ: "&amp;SUM(C97:AK97)</f>
        <v>Σ: 253</v>
      </c>
      <c r="AO97" s="246" t="str">
        <f t="shared" si="150"/>
        <v>-</v>
      </c>
    </row>
    <row r="98" spans="1:41" ht="15.6" customHeight="1" x14ac:dyDescent="0.2">
      <c r="C98" s="232">
        <v>6</v>
      </c>
      <c r="D98" s="232">
        <v>104</v>
      </c>
      <c r="E98" s="232">
        <v>37</v>
      </c>
      <c r="F98" s="232">
        <v>38</v>
      </c>
      <c r="G98" s="232">
        <v>44</v>
      </c>
      <c r="H98" s="232">
        <v>450</v>
      </c>
      <c r="I98" s="232">
        <v>47</v>
      </c>
      <c r="J98" s="232">
        <v>7</v>
      </c>
      <c r="K98" s="232">
        <v>8</v>
      </c>
      <c r="L98" s="232">
        <v>9</v>
      </c>
      <c r="M98" s="232">
        <v>10</v>
      </c>
      <c r="N98" s="232">
        <v>11</v>
      </c>
      <c r="O98" s="232">
        <v>103</v>
      </c>
      <c r="P98" s="232">
        <v>62</v>
      </c>
      <c r="Q98" s="232">
        <v>49</v>
      </c>
      <c r="R98" s="232">
        <v>50</v>
      </c>
      <c r="S98" s="232">
        <v>52</v>
      </c>
      <c r="T98" s="232">
        <v>560</v>
      </c>
      <c r="U98" s="232">
        <v>550</v>
      </c>
      <c r="V98" s="232">
        <v>54</v>
      </c>
      <c r="W98" s="232">
        <v>109</v>
      </c>
      <c r="X98" s="232">
        <v>67</v>
      </c>
      <c r="Y98" s="232">
        <v>737</v>
      </c>
      <c r="Z98" s="232">
        <v>670</v>
      </c>
      <c r="AA98" s="232">
        <v>78</v>
      </c>
      <c r="AB98" s="232">
        <v>69</v>
      </c>
      <c r="AC98" s="232">
        <v>731</v>
      </c>
      <c r="AD98" s="232">
        <v>110</v>
      </c>
      <c r="AE98" s="232" t="s">
        <v>82</v>
      </c>
      <c r="AF98" s="232" t="s">
        <v>83</v>
      </c>
      <c r="AG98" s="232">
        <v>75</v>
      </c>
      <c r="AH98" s="232">
        <v>72</v>
      </c>
      <c r="AI98" s="232" t="s">
        <v>84</v>
      </c>
      <c r="AJ98" s="232">
        <v>110</v>
      </c>
      <c r="AK98" s="232">
        <v>111</v>
      </c>
      <c r="AO98" s="248">
        <f>SUM(AO8:AO97)</f>
        <v>40</v>
      </c>
    </row>
  </sheetData>
  <mergeCells count="15">
    <mergeCell ref="A38:A40"/>
    <mergeCell ref="A44:A46"/>
    <mergeCell ref="A50:A52"/>
    <mergeCell ref="A56:A58"/>
    <mergeCell ref="A92:A94"/>
    <mergeCell ref="A62:A64"/>
    <mergeCell ref="A68:A70"/>
    <mergeCell ref="A74:A76"/>
    <mergeCell ref="A80:A82"/>
    <mergeCell ref="A86:A88"/>
    <mergeCell ref="A8:A10"/>
    <mergeCell ref="A14:A16"/>
    <mergeCell ref="A20:A22"/>
    <mergeCell ref="A26:A28"/>
    <mergeCell ref="A32:A34"/>
  </mergeCells>
  <conditionalFormatting sqref="E8:Z8 AE8:AK8">
    <cfRule type="cellIs" dxfId="248" priority="78" operator="equal">
      <formula>$AM8</formula>
    </cfRule>
  </conditionalFormatting>
  <conditionalFormatting sqref="C14:W14 AA14:AD14">
    <cfRule type="cellIs" dxfId="247" priority="77" operator="equal">
      <formula>$AM14</formula>
    </cfRule>
  </conditionalFormatting>
  <conditionalFormatting sqref="C20:N20 AA20:AD20 P20:S20 AK20">
    <cfRule type="cellIs" dxfId="246" priority="76" operator="equal">
      <formula>$AM20</formula>
    </cfRule>
  </conditionalFormatting>
  <conditionalFormatting sqref="P26:W26 AA26:AD26">
    <cfRule type="cellIs" dxfId="245" priority="75" operator="equal">
      <formula>$AM26</formula>
    </cfRule>
  </conditionalFormatting>
  <conditionalFormatting sqref="P32:S32 AA32:AD32">
    <cfRule type="cellIs" dxfId="244" priority="74" operator="equal">
      <formula>$AM32</formula>
    </cfRule>
  </conditionalFormatting>
  <conditionalFormatting sqref="E38:N38 P38:W38">
    <cfRule type="cellIs" dxfId="243" priority="73" operator="equal">
      <formula>$AM38</formula>
    </cfRule>
  </conditionalFormatting>
  <conditionalFormatting sqref="E44:N44 P44:S44 X44:AD44">
    <cfRule type="cellIs" dxfId="242" priority="72" operator="equal">
      <formula>$AM44</formula>
    </cfRule>
  </conditionalFormatting>
  <conditionalFormatting sqref="E50:N50 AA50:AD50 P50:S50">
    <cfRule type="cellIs" dxfId="241" priority="71" operator="equal">
      <formula>$AM50</formula>
    </cfRule>
  </conditionalFormatting>
  <conditionalFormatting sqref="E56:N56 P56:W56">
    <cfRule type="cellIs" dxfId="240" priority="70" operator="equal">
      <formula>$AM56</formula>
    </cfRule>
  </conditionalFormatting>
  <conditionalFormatting sqref="E62:S62 AA62:AD62">
    <cfRule type="cellIs" dxfId="239" priority="69" operator="equal">
      <formula>$AM62</formula>
    </cfRule>
  </conditionalFormatting>
  <conditionalFormatting sqref="E68:N68 P68:W68">
    <cfRule type="cellIs" dxfId="238" priority="68" operator="equal">
      <formula>$AM68</formula>
    </cfRule>
  </conditionalFormatting>
  <conditionalFormatting sqref="E74:N74 P74:W74">
    <cfRule type="cellIs" dxfId="237" priority="67" operator="equal">
      <formula>$AM74</formula>
    </cfRule>
  </conditionalFormatting>
  <conditionalFormatting sqref="E80:N80 AA80:AD80 P80:S80">
    <cfRule type="cellIs" dxfId="236" priority="66" operator="equal">
      <formula>$AM80</formula>
    </cfRule>
  </conditionalFormatting>
  <conditionalFormatting sqref="E86:N86 P86:W86">
    <cfRule type="cellIs" dxfId="235" priority="65" operator="equal">
      <formula>$AM86</formula>
    </cfRule>
  </conditionalFormatting>
  <conditionalFormatting sqref="E92:N92 AA92:AK92 P92:S92">
    <cfRule type="cellIs" dxfId="234" priority="64" operator="equal">
      <formula>$AM92</formula>
    </cfRule>
  </conditionalFormatting>
  <conditionalFormatting sqref="O56">
    <cfRule type="cellIs" dxfId="233" priority="45" operator="equal">
      <formula>$AM56</formula>
    </cfRule>
  </conditionalFormatting>
  <conditionalFormatting sqref="X14:Z14">
    <cfRule type="cellIs" dxfId="232" priority="62" operator="equal">
      <formula>$AM14</formula>
    </cfRule>
  </conditionalFormatting>
  <conditionalFormatting sqref="X20:Z20">
    <cfRule type="cellIs" dxfId="231" priority="61" operator="equal">
      <formula>$AM20</formula>
    </cfRule>
  </conditionalFormatting>
  <conditionalFormatting sqref="X26:Z26">
    <cfRule type="cellIs" dxfId="230" priority="60" operator="equal">
      <formula>$AM26</formula>
    </cfRule>
  </conditionalFormatting>
  <conditionalFormatting sqref="X32:Z32">
    <cfRule type="cellIs" dxfId="229" priority="59" operator="equal">
      <formula>$AM32</formula>
    </cfRule>
  </conditionalFormatting>
  <conditionalFormatting sqref="X38:Z38">
    <cfRule type="cellIs" dxfId="228" priority="58" operator="equal">
      <formula>$AM38</formula>
    </cfRule>
  </conditionalFormatting>
  <conditionalFormatting sqref="X50:Z50">
    <cfRule type="cellIs" dxfId="227" priority="57" operator="equal">
      <formula>$AM50</formula>
    </cfRule>
  </conditionalFormatting>
  <conditionalFormatting sqref="X56:Z56">
    <cfRule type="cellIs" dxfId="226" priority="56" operator="equal">
      <formula>$AM56</formula>
    </cfRule>
  </conditionalFormatting>
  <conditionalFormatting sqref="X62:Z62">
    <cfRule type="cellIs" dxfId="225" priority="55" operator="equal">
      <formula>$AM62</formula>
    </cfRule>
  </conditionalFormatting>
  <conditionalFormatting sqref="X68:Z68">
    <cfRule type="cellIs" dxfId="224" priority="54" operator="equal">
      <formula>$AM68</formula>
    </cfRule>
  </conditionalFormatting>
  <conditionalFormatting sqref="X74:Z74">
    <cfRule type="cellIs" dxfId="223" priority="53" operator="equal">
      <formula>$AM74</formula>
    </cfRule>
  </conditionalFormatting>
  <conditionalFormatting sqref="X80:Z80">
    <cfRule type="cellIs" dxfId="222" priority="52" operator="equal">
      <formula>$AM80</formula>
    </cfRule>
  </conditionalFormatting>
  <conditionalFormatting sqref="X86:Z86">
    <cfRule type="cellIs" dxfId="221" priority="51" operator="equal">
      <formula>$AM86</formula>
    </cfRule>
  </conditionalFormatting>
  <conditionalFormatting sqref="X92:Z92">
    <cfRule type="cellIs" dxfId="220" priority="50" operator="equal">
      <formula>$AM92</formula>
    </cfRule>
  </conditionalFormatting>
  <conditionalFormatting sqref="O20">
    <cfRule type="cellIs" dxfId="219" priority="49" operator="equal">
      <formula>$AM20</formula>
    </cfRule>
  </conditionalFormatting>
  <conditionalFormatting sqref="O38">
    <cfRule type="cellIs" dxfId="218" priority="48" operator="equal">
      <formula>$AM38</formula>
    </cfRule>
  </conditionalFormatting>
  <conditionalFormatting sqref="O44">
    <cfRule type="cellIs" dxfId="217" priority="47" operator="equal">
      <formula>$AM44</formula>
    </cfRule>
  </conditionalFormatting>
  <conditionalFormatting sqref="O50">
    <cfRule type="cellIs" dxfId="216" priority="46" operator="equal">
      <formula>$AM50</formula>
    </cfRule>
  </conditionalFormatting>
  <conditionalFormatting sqref="O68">
    <cfRule type="cellIs" dxfId="215" priority="44" operator="equal">
      <formula>$AM68</formula>
    </cfRule>
  </conditionalFormatting>
  <conditionalFormatting sqref="O74">
    <cfRule type="cellIs" dxfId="214" priority="43" operator="equal">
      <formula>$AM74</formula>
    </cfRule>
  </conditionalFormatting>
  <conditionalFormatting sqref="O80">
    <cfRule type="cellIs" dxfId="213" priority="42" operator="equal">
      <formula>$AM80</formula>
    </cfRule>
  </conditionalFormatting>
  <conditionalFormatting sqref="O86">
    <cfRule type="cellIs" dxfId="212" priority="41" operator="equal">
      <formula>$AM86</formula>
    </cfRule>
  </conditionalFormatting>
  <conditionalFormatting sqref="O92">
    <cfRule type="cellIs" dxfId="211" priority="40" operator="equal">
      <formula>$AM92</formula>
    </cfRule>
  </conditionalFormatting>
  <conditionalFormatting sqref="T20:W20">
    <cfRule type="cellIs" dxfId="210" priority="39" operator="equal">
      <formula>$AM20</formula>
    </cfRule>
  </conditionalFormatting>
  <conditionalFormatting sqref="T32:W32">
    <cfRule type="cellIs" dxfId="209" priority="38" operator="equal">
      <formula>$AM32</formula>
    </cfRule>
  </conditionalFormatting>
  <conditionalFormatting sqref="T44:W44">
    <cfRule type="cellIs" dxfId="208" priority="37" operator="equal">
      <formula>$AM44</formula>
    </cfRule>
  </conditionalFormatting>
  <conditionalFormatting sqref="T50:W50">
    <cfRule type="cellIs" dxfId="207" priority="36" operator="equal">
      <formula>$AM50</formula>
    </cfRule>
  </conditionalFormatting>
  <conditionalFormatting sqref="T62:W62">
    <cfRule type="cellIs" dxfId="206" priority="35" operator="equal">
      <formula>$AM62</formula>
    </cfRule>
  </conditionalFormatting>
  <conditionalFormatting sqref="T80:W80">
    <cfRule type="cellIs" dxfId="205" priority="34" operator="equal">
      <formula>$AM80</formula>
    </cfRule>
  </conditionalFormatting>
  <conditionalFormatting sqref="T92:W92">
    <cfRule type="cellIs" dxfId="204" priority="33" operator="equal">
      <formula>$AM92</formula>
    </cfRule>
  </conditionalFormatting>
  <conditionalFormatting sqref="AE14:AK14">
    <cfRule type="cellIs" dxfId="203" priority="32" operator="equal">
      <formula>$AM14</formula>
    </cfRule>
  </conditionalFormatting>
  <conditionalFormatting sqref="AE20:AJ20">
    <cfRule type="cellIs" dxfId="202" priority="31" operator="equal">
      <formula>$AM20</formula>
    </cfRule>
  </conditionalFormatting>
  <conditionalFormatting sqref="AE26:AK26">
    <cfRule type="cellIs" dxfId="201" priority="30" operator="equal">
      <formula>$AM26</formula>
    </cfRule>
  </conditionalFormatting>
  <conditionalFormatting sqref="AE32:AK32">
    <cfRule type="cellIs" dxfId="200" priority="29" operator="equal">
      <formula>$AM32</formula>
    </cfRule>
  </conditionalFormatting>
  <conditionalFormatting sqref="AE38:AK38">
    <cfRule type="cellIs" dxfId="199" priority="28" operator="equal">
      <formula>$AM38</formula>
    </cfRule>
  </conditionalFormatting>
  <conditionalFormatting sqref="AE44:AK44">
    <cfRule type="cellIs" dxfId="198" priority="27" operator="equal">
      <formula>$AM44</formula>
    </cfRule>
  </conditionalFormatting>
  <conditionalFormatting sqref="AE50:AK50">
    <cfRule type="cellIs" dxfId="197" priority="26" operator="equal">
      <formula>$AM50</formula>
    </cfRule>
  </conditionalFormatting>
  <conditionalFormatting sqref="AE56:AK56">
    <cfRule type="cellIs" dxfId="196" priority="25" operator="equal">
      <formula>$AM56</formula>
    </cfRule>
  </conditionalFormatting>
  <conditionalFormatting sqref="AE62:AK62">
    <cfRule type="cellIs" dxfId="195" priority="24" operator="equal">
      <formula>$AM62</formula>
    </cfRule>
  </conditionalFormatting>
  <conditionalFormatting sqref="AE68:AK68">
    <cfRule type="cellIs" dxfId="194" priority="23" operator="equal">
      <formula>$AM68</formula>
    </cfRule>
  </conditionalFormatting>
  <conditionalFormatting sqref="AE74:AK74">
    <cfRule type="cellIs" dxfId="193" priority="22" operator="equal">
      <formula>$AM74</formula>
    </cfRule>
  </conditionalFormatting>
  <conditionalFormatting sqref="AE80:AK80">
    <cfRule type="cellIs" dxfId="192" priority="21" operator="equal">
      <formula>$AM80</formula>
    </cfRule>
  </conditionalFormatting>
  <conditionalFormatting sqref="AE86:AK86">
    <cfRule type="cellIs" dxfId="191" priority="20" operator="equal">
      <formula>$AM86</formula>
    </cfRule>
  </conditionalFormatting>
  <conditionalFormatting sqref="C8:D8">
    <cfRule type="cellIs" dxfId="190" priority="19" operator="equal">
      <formula>$AM8</formula>
    </cfRule>
  </conditionalFormatting>
  <conditionalFormatting sqref="C62:D62">
    <cfRule type="cellIs" dxfId="189" priority="18" operator="equal">
      <formula>$AM62</formula>
    </cfRule>
  </conditionalFormatting>
  <conditionalFormatting sqref="C26:O26">
    <cfRule type="cellIs" dxfId="188" priority="17" operator="equal">
      <formula>$AM26</formula>
    </cfRule>
  </conditionalFormatting>
  <conditionalFormatting sqref="C32:O32">
    <cfRule type="cellIs" dxfId="187" priority="16" operator="equal">
      <formula>$AM32</formula>
    </cfRule>
  </conditionalFormatting>
  <conditionalFormatting sqref="AA38:AD38">
    <cfRule type="cellIs" dxfId="186" priority="15" operator="equal">
      <formula>$AM38</formula>
    </cfRule>
  </conditionalFormatting>
  <conditionalFormatting sqref="AA56:AD56">
    <cfRule type="cellIs" dxfId="185" priority="14" operator="equal">
      <formula>$AM56</formula>
    </cfRule>
  </conditionalFormatting>
  <conditionalFormatting sqref="AA68:AD68">
    <cfRule type="cellIs" dxfId="184" priority="13" operator="equal">
      <formula>$AM68</formula>
    </cfRule>
  </conditionalFormatting>
  <conditionalFormatting sqref="AA74:AD74">
    <cfRule type="cellIs" dxfId="183" priority="12" operator="equal">
      <formula>$AM74</formula>
    </cfRule>
  </conditionalFormatting>
  <conditionalFormatting sqref="AA86:AD86">
    <cfRule type="cellIs" dxfId="182" priority="11" operator="equal">
      <formula>$AM86</formula>
    </cfRule>
  </conditionalFormatting>
  <conditionalFormatting sqref="C38:D38">
    <cfRule type="cellIs" dxfId="181" priority="10" operator="equal">
      <formula>$AM38</formula>
    </cfRule>
  </conditionalFormatting>
  <conditionalFormatting sqref="C44:D44">
    <cfRule type="cellIs" dxfId="180" priority="9" operator="equal">
      <formula>$AM44</formula>
    </cfRule>
  </conditionalFormatting>
  <conditionalFormatting sqref="C50:D50">
    <cfRule type="cellIs" dxfId="179" priority="8" operator="equal">
      <formula>$AM50</formula>
    </cfRule>
  </conditionalFormatting>
  <conditionalFormatting sqref="C56:D56">
    <cfRule type="cellIs" dxfId="178" priority="7" operator="equal">
      <formula>$AM56</formula>
    </cfRule>
  </conditionalFormatting>
  <conditionalFormatting sqref="C68:D68">
    <cfRule type="cellIs" dxfId="177" priority="6" operator="equal">
      <formula>$AM68</formula>
    </cfRule>
  </conditionalFormatting>
  <conditionalFormatting sqref="C74:D74">
    <cfRule type="cellIs" dxfId="176" priority="5" operator="equal">
      <formula>$AM74</formula>
    </cfRule>
  </conditionalFormatting>
  <conditionalFormatting sqref="C80:D80">
    <cfRule type="cellIs" dxfId="175" priority="4" operator="equal">
      <formula>$AM80</formula>
    </cfRule>
  </conditionalFormatting>
  <conditionalFormatting sqref="C86:D86">
    <cfRule type="cellIs" dxfId="174" priority="3" operator="equal">
      <formula>$AM86</formula>
    </cfRule>
  </conditionalFormatting>
  <conditionalFormatting sqref="C92:D92">
    <cfRule type="cellIs" dxfId="173" priority="2" operator="equal">
      <formula>$AM92</formula>
    </cfRule>
  </conditionalFormatting>
  <conditionalFormatting sqref="AA8:AD8">
    <cfRule type="cellIs" dxfId="172" priority="1" operator="equal">
      <formula>$AM8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8"/>
  <sheetViews>
    <sheetView zoomScale="110" zoomScaleNormal="110" workbookViewId="0">
      <pane ySplit="5" topLeftCell="A6" activePane="bottomLeft" state="frozen"/>
      <selection activeCell="L108" sqref="L108"/>
      <selection pane="bottomLeft" activeCell="H25" sqref="H25"/>
    </sheetView>
  </sheetViews>
  <sheetFormatPr defaultRowHeight="15" x14ac:dyDescent="0.2"/>
  <cols>
    <col min="1" max="1" width="10.7109375" style="1" customWidth="1"/>
    <col min="2" max="2" width="7.7109375" style="1" customWidth="1"/>
    <col min="3" max="34" width="3.5703125" style="1" customWidth="1"/>
    <col min="35" max="35" width="9.140625" style="1"/>
    <col min="36" max="36" width="0" style="1" hidden="1" customWidth="1"/>
    <col min="37" max="16384" width="9.140625" style="1"/>
  </cols>
  <sheetData>
    <row r="1" spans="1:38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5" t="s">
        <v>59</v>
      </c>
      <c r="X1" s="6"/>
      <c r="Y1" s="6"/>
      <c r="Z1" s="6"/>
      <c r="AA1" s="3"/>
      <c r="AB1" s="6"/>
      <c r="AC1" s="6"/>
      <c r="AD1" s="3"/>
      <c r="AE1" s="6"/>
      <c r="AF1" s="6"/>
      <c r="AG1" s="3"/>
      <c r="AH1" s="3"/>
      <c r="AI1" s="7"/>
      <c r="AL1" s="246"/>
    </row>
    <row r="2" spans="1:38" ht="5.0999999999999996" customHeight="1" thickBot="1" x14ac:dyDescent="0.25">
      <c r="A2" s="8"/>
      <c r="B2" s="9"/>
      <c r="C2" s="9"/>
      <c r="D2" s="9"/>
      <c r="E2" s="9"/>
      <c r="F2" s="9"/>
      <c r="G2" s="9"/>
      <c r="T2" s="9"/>
      <c r="U2" s="9"/>
      <c r="V2" s="10"/>
      <c r="W2" s="11"/>
      <c r="X2" s="12"/>
      <c r="Y2" s="12"/>
      <c r="Z2" s="12"/>
      <c r="AA2" s="9"/>
      <c r="AB2" s="12"/>
      <c r="AC2" s="12"/>
      <c r="AD2" s="9"/>
      <c r="AE2" s="12"/>
      <c r="AF2" s="12"/>
      <c r="AG2" s="9"/>
      <c r="AH2" s="9"/>
      <c r="AI2" s="13"/>
      <c r="AL2" s="246"/>
    </row>
    <row r="3" spans="1:38" ht="21.95" customHeight="1" thickBot="1" x14ac:dyDescent="0.25">
      <c r="A3" s="8" t="s">
        <v>0</v>
      </c>
      <c r="B3" s="14">
        <v>12</v>
      </c>
      <c r="C3" s="12" t="s">
        <v>58</v>
      </c>
      <c r="D3" s="12"/>
      <c r="E3" s="12"/>
      <c r="F3" s="12"/>
      <c r="G3" s="9"/>
      <c r="T3" s="9"/>
      <c r="U3" s="9"/>
      <c r="V3" s="10"/>
      <c r="W3" s="15" t="s">
        <v>44</v>
      </c>
      <c r="X3" s="12"/>
      <c r="Y3" s="12"/>
      <c r="Z3" s="12"/>
      <c r="AA3" s="9"/>
      <c r="AB3" s="12"/>
      <c r="AC3" s="12"/>
      <c r="AD3" s="9"/>
      <c r="AE3" s="12"/>
      <c r="AF3" s="12"/>
      <c r="AG3" s="9"/>
      <c r="AH3" s="9"/>
      <c r="AI3" s="13"/>
      <c r="AL3" s="246"/>
    </row>
    <row r="4" spans="1:38" ht="5.0999999999999996" customHeight="1" thickBot="1" x14ac:dyDescent="0.3">
      <c r="A4" s="16"/>
      <c r="B4" s="17"/>
      <c r="C4" s="18"/>
      <c r="D4" s="18"/>
      <c r="E4" s="18"/>
      <c r="F4" s="18"/>
      <c r="G4" s="19"/>
      <c r="T4" s="19"/>
      <c r="U4" s="19"/>
      <c r="V4" s="20"/>
      <c r="W4" s="21"/>
      <c r="X4" s="18"/>
      <c r="Y4" s="18"/>
      <c r="Z4" s="18"/>
      <c r="AA4" s="19"/>
      <c r="AB4" s="18"/>
      <c r="AC4" s="18"/>
      <c r="AD4" s="19"/>
      <c r="AE4" s="18"/>
      <c r="AF4" s="18"/>
      <c r="AG4" s="19"/>
      <c r="AH4" s="19"/>
      <c r="AI4" s="22"/>
      <c r="AL4" s="246"/>
    </row>
    <row r="5" spans="1:38" ht="117" customHeight="1" thickBot="1" x14ac:dyDescent="0.25">
      <c r="A5" s="122" t="s">
        <v>60</v>
      </c>
      <c r="B5" s="32" t="s">
        <v>1</v>
      </c>
      <c r="C5" s="60" t="s">
        <v>35</v>
      </c>
      <c r="D5" s="62" t="s">
        <v>34</v>
      </c>
      <c r="E5" s="62" t="s">
        <v>33</v>
      </c>
      <c r="F5" s="62" t="s">
        <v>76</v>
      </c>
      <c r="G5" s="62" t="s">
        <v>45</v>
      </c>
      <c r="H5" s="62" t="s">
        <v>56</v>
      </c>
      <c r="I5" s="52" t="s">
        <v>43</v>
      </c>
      <c r="J5" s="53" t="s">
        <v>47</v>
      </c>
      <c r="K5" s="194" t="s">
        <v>40</v>
      </c>
      <c r="L5" s="53" t="s">
        <v>48</v>
      </c>
      <c r="M5" s="53" t="s">
        <v>49</v>
      </c>
      <c r="N5" s="53" t="s">
        <v>38</v>
      </c>
      <c r="O5" s="59" t="s">
        <v>36</v>
      </c>
      <c r="P5" s="49" t="s">
        <v>37</v>
      </c>
      <c r="Q5" s="49" t="s">
        <v>36</v>
      </c>
      <c r="R5" s="58" t="s">
        <v>45</v>
      </c>
      <c r="S5" s="53" t="s">
        <v>46</v>
      </c>
      <c r="T5" s="39" t="s">
        <v>50</v>
      </c>
      <c r="U5" s="32" t="s">
        <v>88</v>
      </c>
      <c r="V5" s="39" t="s">
        <v>51</v>
      </c>
      <c r="W5" s="202" t="s">
        <v>53</v>
      </c>
      <c r="X5" s="39" t="s">
        <v>12</v>
      </c>
      <c r="Y5" s="38" t="s">
        <v>13</v>
      </c>
      <c r="Z5" s="38" t="s">
        <v>52</v>
      </c>
      <c r="AA5" s="38" t="s">
        <v>14</v>
      </c>
      <c r="AB5" s="38" t="s">
        <v>19</v>
      </c>
      <c r="AC5" s="38" t="s">
        <v>21</v>
      </c>
      <c r="AD5" s="38" t="s">
        <v>22</v>
      </c>
      <c r="AE5" s="38" t="s">
        <v>23</v>
      </c>
      <c r="AF5" s="40" t="s">
        <v>74</v>
      </c>
      <c r="AG5" s="40" t="s">
        <v>75</v>
      </c>
      <c r="AH5" s="32" t="s">
        <v>25</v>
      </c>
      <c r="AI5" s="126" t="s">
        <v>61</v>
      </c>
      <c r="AJ5" s="23" t="s">
        <v>2</v>
      </c>
      <c r="AL5" s="247" t="s">
        <v>94</v>
      </c>
    </row>
    <row r="6" spans="1:38" ht="15.6" customHeight="1" x14ac:dyDescent="0.2">
      <c r="A6" s="123"/>
      <c r="B6" s="30" t="s">
        <v>3</v>
      </c>
      <c r="C6" s="190"/>
      <c r="D6" s="66">
        <v>0</v>
      </c>
      <c r="E6" s="66">
        <v>0</v>
      </c>
      <c r="F6" s="66">
        <v>0</v>
      </c>
      <c r="G6" s="66">
        <v>0</v>
      </c>
      <c r="H6" s="66">
        <v>0</v>
      </c>
      <c r="I6" s="201"/>
      <c r="J6" s="68" t="s">
        <v>69</v>
      </c>
      <c r="K6" s="195" t="s">
        <v>69</v>
      </c>
      <c r="L6" s="68" t="s">
        <v>69</v>
      </c>
      <c r="M6" s="68" t="s">
        <v>69</v>
      </c>
      <c r="N6" s="68" t="s">
        <v>69</v>
      </c>
      <c r="O6" s="208" t="s">
        <v>69</v>
      </c>
      <c r="P6" s="67" t="s">
        <v>69</v>
      </c>
      <c r="Q6" s="67" t="s">
        <v>69</v>
      </c>
      <c r="R6" s="209" t="s">
        <v>69</v>
      </c>
      <c r="S6" s="68" t="s">
        <v>69</v>
      </c>
      <c r="T6" s="177">
        <v>0</v>
      </c>
      <c r="U6" s="178">
        <v>0</v>
      </c>
      <c r="V6" s="235" t="s">
        <v>69</v>
      </c>
      <c r="W6" s="203">
        <v>1</v>
      </c>
      <c r="X6" s="177" t="s">
        <v>69</v>
      </c>
      <c r="Y6" s="65" t="s">
        <v>69</v>
      </c>
      <c r="Z6" s="65" t="s">
        <v>69</v>
      </c>
      <c r="AA6" s="65" t="s">
        <v>69</v>
      </c>
      <c r="AB6" s="65" t="s">
        <v>69</v>
      </c>
      <c r="AC6" s="65" t="s">
        <v>69</v>
      </c>
      <c r="AD6" s="65" t="s">
        <v>69</v>
      </c>
      <c r="AE6" s="65" t="s">
        <v>69</v>
      </c>
      <c r="AF6" s="65" t="s">
        <v>69</v>
      </c>
      <c r="AG6" s="65" t="s">
        <v>69</v>
      </c>
      <c r="AH6" s="178" t="s">
        <v>69</v>
      </c>
      <c r="AI6" s="127" t="s">
        <v>8</v>
      </c>
      <c r="AJ6" s="24"/>
      <c r="AL6" s="246" t="str">
        <f t="shared" ref="AL6:AL7" si="0">IF($B5="l. wsiad.",SUM(C5,I5:K5),"-")</f>
        <v>-</v>
      </c>
    </row>
    <row r="7" spans="1:38" ht="15.6" customHeight="1" x14ac:dyDescent="0.2">
      <c r="A7" s="124">
        <v>5.45</v>
      </c>
      <c r="B7" s="31" t="s">
        <v>4</v>
      </c>
      <c r="C7" s="70">
        <v>1</v>
      </c>
      <c r="D7" s="71">
        <v>0</v>
      </c>
      <c r="E7" s="71">
        <v>0</v>
      </c>
      <c r="F7" s="71">
        <v>0</v>
      </c>
      <c r="G7" s="71">
        <v>0</v>
      </c>
      <c r="H7" s="71">
        <v>0</v>
      </c>
      <c r="I7" s="73" t="s">
        <v>69</v>
      </c>
      <c r="J7" s="74" t="s">
        <v>69</v>
      </c>
      <c r="K7" s="196" t="s">
        <v>69</v>
      </c>
      <c r="L7" s="74" t="s">
        <v>69</v>
      </c>
      <c r="M7" s="74" t="s">
        <v>69</v>
      </c>
      <c r="N7" s="74" t="s">
        <v>69</v>
      </c>
      <c r="O7" s="192" t="s">
        <v>69</v>
      </c>
      <c r="P7" s="72" t="s">
        <v>69</v>
      </c>
      <c r="Q7" s="72" t="s">
        <v>69</v>
      </c>
      <c r="R7" s="196" t="s">
        <v>69</v>
      </c>
      <c r="S7" s="74" t="s">
        <v>69</v>
      </c>
      <c r="T7" s="179">
        <v>0</v>
      </c>
      <c r="U7" s="236">
        <v>0</v>
      </c>
      <c r="V7" s="237" t="s">
        <v>69</v>
      </c>
      <c r="W7" s="206"/>
      <c r="X7" s="179" t="s">
        <v>69</v>
      </c>
      <c r="Y7" s="69" t="s">
        <v>69</v>
      </c>
      <c r="Z7" s="69" t="s">
        <v>69</v>
      </c>
      <c r="AA7" s="69" t="s">
        <v>69</v>
      </c>
      <c r="AB7" s="69" t="s">
        <v>69</v>
      </c>
      <c r="AC7" s="69" t="s">
        <v>69</v>
      </c>
      <c r="AD7" s="69" t="s">
        <v>69</v>
      </c>
      <c r="AE7" s="69" t="s">
        <v>69</v>
      </c>
      <c r="AF7" s="69" t="s">
        <v>69</v>
      </c>
      <c r="AG7" s="69" t="s">
        <v>69</v>
      </c>
      <c r="AH7" s="180"/>
      <c r="AI7" s="128">
        <f>SUM(C7:AG7)</f>
        <v>1</v>
      </c>
      <c r="AJ7" s="25"/>
      <c r="AL7" s="246" t="str">
        <f t="shared" si="0"/>
        <v>-</v>
      </c>
    </row>
    <row r="8" spans="1:38" ht="15.6" customHeight="1" x14ac:dyDescent="0.2">
      <c r="A8" s="244" t="s">
        <v>77</v>
      </c>
      <c r="B8" s="29" t="s">
        <v>5</v>
      </c>
      <c r="C8" s="188">
        <f>C7</f>
        <v>1</v>
      </c>
      <c r="D8" s="63">
        <f t="shared" ref="D8" si="1">C8-D6+D7</f>
        <v>1</v>
      </c>
      <c r="E8" s="63">
        <f t="shared" ref="E8" si="2">D8-E6+E7</f>
        <v>1</v>
      </c>
      <c r="F8" s="63">
        <f t="shared" ref="F8" si="3">E8-F6+F7</f>
        <v>1</v>
      </c>
      <c r="G8" s="63">
        <f t="shared" ref="G8" si="4">F8-G6+G7</f>
        <v>1</v>
      </c>
      <c r="H8" s="63">
        <f t="shared" ref="H8" si="5">G8-H6+H7</f>
        <v>1</v>
      </c>
      <c r="I8" s="197" t="s">
        <v>69</v>
      </c>
      <c r="J8" s="56" t="s">
        <v>69</v>
      </c>
      <c r="K8" s="197" t="s">
        <v>69</v>
      </c>
      <c r="L8" s="56" t="s">
        <v>69</v>
      </c>
      <c r="M8" s="56" t="s">
        <v>69</v>
      </c>
      <c r="N8" s="56" t="s">
        <v>69</v>
      </c>
      <c r="O8" s="193" t="s">
        <v>69</v>
      </c>
      <c r="P8" s="51" t="s">
        <v>69</v>
      </c>
      <c r="Q8" s="51" t="s">
        <v>69</v>
      </c>
      <c r="R8" s="197" t="s">
        <v>69</v>
      </c>
      <c r="S8" s="56" t="s">
        <v>69</v>
      </c>
      <c r="T8" s="43">
        <f>H8-T6+T7</f>
        <v>1</v>
      </c>
      <c r="U8" s="233">
        <f>T8-U6+U7</f>
        <v>1</v>
      </c>
      <c r="V8" s="41" t="s">
        <v>69</v>
      </c>
      <c r="W8" s="204">
        <f>U8-W6+W7</f>
        <v>0</v>
      </c>
      <c r="X8" s="41" t="s">
        <v>69</v>
      </c>
      <c r="Y8" s="42" t="s">
        <v>69</v>
      </c>
      <c r="Z8" s="42" t="s">
        <v>69</v>
      </c>
      <c r="AA8" s="42" t="s">
        <v>69</v>
      </c>
      <c r="AB8" s="42" t="s">
        <v>69</v>
      </c>
      <c r="AC8" s="42" t="s">
        <v>69</v>
      </c>
      <c r="AD8" s="42" t="s">
        <v>69</v>
      </c>
      <c r="AE8" s="42" t="s">
        <v>69</v>
      </c>
      <c r="AF8" s="42" t="s">
        <v>69</v>
      </c>
      <c r="AG8" s="42" t="s">
        <v>69</v>
      </c>
      <c r="AH8" s="42" t="s">
        <v>69</v>
      </c>
      <c r="AI8" s="129"/>
      <c r="AJ8" s="26">
        <f>MAX(C8:AH8)</f>
        <v>1</v>
      </c>
      <c r="AL8" s="246">
        <f>IF($B7="l. wsiad.",SUM(C7,I7:K7),"-")</f>
        <v>1</v>
      </c>
    </row>
    <row r="9" spans="1:38" ht="15.6" customHeight="1" x14ac:dyDescent="0.2">
      <c r="A9" s="245"/>
      <c r="B9" s="29" t="s">
        <v>6</v>
      </c>
      <c r="C9" s="191"/>
      <c r="D9" s="110"/>
      <c r="E9" s="110"/>
      <c r="F9" s="189">
        <v>5.48</v>
      </c>
      <c r="G9" s="110"/>
      <c r="H9" s="110"/>
      <c r="I9" s="114"/>
      <c r="J9" s="115"/>
      <c r="K9" s="199" t="s">
        <v>69</v>
      </c>
      <c r="L9" s="115"/>
      <c r="M9" s="115"/>
      <c r="N9" s="115"/>
      <c r="O9" s="211"/>
      <c r="P9" s="113" t="s">
        <v>69</v>
      </c>
      <c r="Q9" s="112"/>
      <c r="R9" s="210"/>
      <c r="S9" s="115"/>
      <c r="T9" s="184"/>
      <c r="U9" s="187"/>
      <c r="V9" s="185" t="s">
        <v>69</v>
      </c>
      <c r="W9" s="205">
        <v>5.55</v>
      </c>
      <c r="X9" s="184"/>
      <c r="Y9" s="104"/>
      <c r="Z9" s="106" t="s">
        <v>69</v>
      </c>
      <c r="AA9" s="104"/>
      <c r="AB9" s="104"/>
      <c r="AC9" s="104"/>
      <c r="AD9" s="104"/>
      <c r="AE9" s="104"/>
      <c r="AF9" s="104"/>
      <c r="AG9" s="104"/>
      <c r="AH9" s="186" t="s">
        <v>69</v>
      </c>
      <c r="AI9" s="130">
        <v>0.1</v>
      </c>
      <c r="AJ9" s="25"/>
      <c r="AL9" s="246" t="str">
        <f t="shared" ref="AL9:AL72" si="6">IF($B8="l. wsiad.",SUM(C8,I8:K8),"-")</f>
        <v>-</v>
      </c>
    </row>
    <row r="10" spans="1:38" ht="15.6" customHeight="1" x14ac:dyDescent="0.2">
      <c r="A10" s="245"/>
      <c r="B10" s="29" t="s">
        <v>7</v>
      </c>
      <c r="C10" s="108">
        <v>5.45</v>
      </c>
      <c r="D10" s="110"/>
      <c r="E10" s="110"/>
      <c r="F10" s="189">
        <v>5.48</v>
      </c>
      <c r="G10" s="110"/>
      <c r="H10" s="110"/>
      <c r="I10" s="198" t="s">
        <v>69</v>
      </c>
      <c r="J10" s="115"/>
      <c r="K10" s="200" t="s">
        <v>69</v>
      </c>
      <c r="L10" s="115"/>
      <c r="M10" s="115"/>
      <c r="N10" s="115"/>
      <c r="O10" s="211"/>
      <c r="P10" s="113" t="s">
        <v>69</v>
      </c>
      <c r="Q10" s="112"/>
      <c r="R10" s="210"/>
      <c r="S10" s="115"/>
      <c r="T10" s="184"/>
      <c r="U10" s="187"/>
      <c r="V10" s="185" t="s">
        <v>69</v>
      </c>
      <c r="W10" s="207"/>
      <c r="X10" s="184"/>
      <c r="Y10" s="104"/>
      <c r="Z10" s="106" t="s">
        <v>69</v>
      </c>
      <c r="AA10" s="104"/>
      <c r="AB10" s="104"/>
      <c r="AC10" s="104"/>
      <c r="AD10" s="104"/>
      <c r="AE10" s="104"/>
      <c r="AF10" s="104"/>
      <c r="AG10" s="104"/>
      <c r="AH10" s="187"/>
      <c r="AI10" s="129"/>
      <c r="AJ10" s="27"/>
      <c r="AL10" s="246" t="str">
        <f t="shared" si="6"/>
        <v>-</v>
      </c>
    </row>
    <row r="11" spans="1:38" ht="15.6" customHeight="1" thickBot="1" x14ac:dyDescent="0.25">
      <c r="A11" s="125">
        <v>140</v>
      </c>
      <c r="B11" s="34" t="s">
        <v>9</v>
      </c>
      <c r="C11" s="181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3"/>
      <c r="R11" s="182"/>
      <c r="S11" s="182"/>
      <c r="T11" s="182"/>
      <c r="U11" s="238"/>
      <c r="V11" s="238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3"/>
      <c r="AI11" s="131"/>
      <c r="AJ11" s="28"/>
      <c r="AL11" s="246" t="str">
        <f t="shared" si="6"/>
        <v>-</v>
      </c>
    </row>
    <row r="12" spans="1:38" ht="15.6" customHeight="1" x14ac:dyDescent="0.2">
      <c r="A12" s="123"/>
      <c r="B12" s="30" t="s">
        <v>3</v>
      </c>
      <c r="C12" s="190"/>
      <c r="D12" s="66" t="s">
        <v>69</v>
      </c>
      <c r="E12" s="66" t="s">
        <v>69</v>
      </c>
      <c r="F12" s="66" t="s">
        <v>69</v>
      </c>
      <c r="G12" s="66" t="s">
        <v>69</v>
      </c>
      <c r="H12" s="66" t="s">
        <v>69</v>
      </c>
      <c r="I12" s="201"/>
      <c r="J12" s="68" t="s">
        <v>69</v>
      </c>
      <c r="K12" s="195" t="s">
        <v>69</v>
      </c>
      <c r="L12" s="68">
        <v>0</v>
      </c>
      <c r="M12" s="68">
        <v>0</v>
      </c>
      <c r="N12" s="68">
        <v>0</v>
      </c>
      <c r="O12" s="208" t="s">
        <v>69</v>
      </c>
      <c r="P12" s="67" t="s">
        <v>69</v>
      </c>
      <c r="Q12" s="67" t="s">
        <v>69</v>
      </c>
      <c r="R12" s="209">
        <v>0</v>
      </c>
      <c r="S12" s="68">
        <v>0</v>
      </c>
      <c r="T12" s="177">
        <v>3</v>
      </c>
      <c r="U12" s="178">
        <v>0</v>
      </c>
      <c r="V12" s="235">
        <v>0</v>
      </c>
      <c r="W12" s="203" t="s">
        <v>69</v>
      </c>
      <c r="X12" s="177">
        <v>1</v>
      </c>
      <c r="Y12" s="65">
        <v>1</v>
      </c>
      <c r="Z12" s="65">
        <v>2</v>
      </c>
      <c r="AA12" s="65">
        <v>0</v>
      </c>
      <c r="AB12" s="65">
        <v>1</v>
      </c>
      <c r="AC12" s="65">
        <v>0</v>
      </c>
      <c r="AD12" s="65">
        <v>0</v>
      </c>
      <c r="AE12" s="65">
        <v>1</v>
      </c>
      <c r="AF12" s="65">
        <v>0</v>
      </c>
      <c r="AG12" s="65">
        <v>0</v>
      </c>
      <c r="AH12" s="178">
        <v>0</v>
      </c>
      <c r="AI12" s="127" t="s">
        <v>8</v>
      </c>
      <c r="AJ12" s="24"/>
      <c r="AL12" s="246" t="str">
        <f t="shared" si="6"/>
        <v>-</v>
      </c>
    </row>
    <row r="13" spans="1:38" ht="15.6" customHeight="1" x14ac:dyDescent="0.2">
      <c r="A13" s="124">
        <v>6.15</v>
      </c>
      <c r="B13" s="31" t="s">
        <v>4</v>
      </c>
      <c r="C13" s="70" t="s">
        <v>69</v>
      </c>
      <c r="D13" s="71" t="s">
        <v>69</v>
      </c>
      <c r="E13" s="71" t="s">
        <v>69</v>
      </c>
      <c r="F13" s="71" t="s">
        <v>69</v>
      </c>
      <c r="G13" s="71" t="s">
        <v>69</v>
      </c>
      <c r="H13" s="71" t="s">
        <v>69</v>
      </c>
      <c r="I13" s="73" t="s">
        <v>69</v>
      </c>
      <c r="J13" s="74" t="s">
        <v>69</v>
      </c>
      <c r="K13" s="196">
        <v>0</v>
      </c>
      <c r="L13" s="74">
        <v>1</v>
      </c>
      <c r="M13" s="74">
        <v>1</v>
      </c>
      <c r="N13" s="74">
        <v>5</v>
      </c>
      <c r="O13" s="192" t="s">
        <v>69</v>
      </c>
      <c r="P13" s="72" t="s">
        <v>69</v>
      </c>
      <c r="Q13" s="72" t="s">
        <v>69</v>
      </c>
      <c r="R13" s="196">
        <v>0</v>
      </c>
      <c r="S13" s="74">
        <v>0</v>
      </c>
      <c r="T13" s="179">
        <v>0</v>
      </c>
      <c r="U13" s="236">
        <v>0</v>
      </c>
      <c r="V13" s="237">
        <v>1</v>
      </c>
      <c r="W13" s="206"/>
      <c r="X13" s="179">
        <v>1</v>
      </c>
      <c r="Y13" s="69">
        <v>0</v>
      </c>
      <c r="Z13" s="69">
        <v>0</v>
      </c>
      <c r="AA13" s="69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180"/>
      <c r="AI13" s="128">
        <f>SUM(C13:AG13)</f>
        <v>9</v>
      </c>
      <c r="AJ13" s="25"/>
      <c r="AL13" s="246" t="str">
        <f t="shared" si="6"/>
        <v>-</v>
      </c>
    </row>
    <row r="14" spans="1:38" ht="15.6" customHeight="1" x14ac:dyDescent="0.2">
      <c r="A14" s="244" t="s">
        <v>78</v>
      </c>
      <c r="B14" s="29" t="s">
        <v>5</v>
      </c>
      <c r="C14" s="188" t="str">
        <f>C13</f>
        <v>x</v>
      </c>
      <c r="D14" s="63" t="s">
        <v>69</v>
      </c>
      <c r="E14" s="63" t="s">
        <v>69</v>
      </c>
      <c r="F14" s="63" t="s">
        <v>69</v>
      </c>
      <c r="G14" s="63" t="s">
        <v>69</v>
      </c>
      <c r="H14" s="63" t="s">
        <v>69</v>
      </c>
      <c r="I14" s="197" t="s">
        <v>69</v>
      </c>
      <c r="J14" s="56" t="s">
        <v>69</v>
      </c>
      <c r="K14" s="197">
        <f>K13</f>
        <v>0</v>
      </c>
      <c r="L14" s="56">
        <f t="shared" ref="L14" si="7">K14-L12+L13</f>
        <v>1</v>
      </c>
      <c r="M14" s="56">
        <f t="shared" ref="M14" si="8">L14-M12+M13</f>
        <v>2</v>
      </c>
      <c r="N14" s="56">
        <f t="shared" ref="N14" si="9">M14-N12+N13</f>
        <v>7</v>
      </c>
      <c r="O14" s="193" t="s">
        <v>69</v>
      </c>
      <c r="P14" s="51" t="s">
        <v>69</v>
      </c>
      <c r="Q14" s="51" t="s">
        <v>69</v>
      </c>
      <c r="R14" s="197">
        <f>N14-R12+R13</f>
        <v>7</v>
      </c>
      <c r="S14" s="56">
        <f t="shared" ref="S14" si="10">R14-S12+S13</f>
        <v>7</v>
      </c>
      <c r="T14" s="41">
        <f t="shared" ref="T14:U14" si="11">S14-T12+T13</f>
        <v>4</v>
      </c>
      <c r="U14" s="233">
        <f t="shared" si="11"/>
        <v>4</v>
      </c>
      <c r="V14" s="41">
        <f>U14-V12+V13</f>
        <v>5</v>
      </c>
      <c r="W14" s="204" t="s">
        <v>69</v>
      </c>
      <c r="X14" s="41">
        <f>V14-X12+X13</f>
        <v>5</v>
      </c>
      <c r="Y14" s="42">
        <f t="shared" ref="Y14" si="12">X14-Y12+Y13</f>
        <v>4</v>
      </c>
      <c r="Z14" s="42">
        <f t="shared" ref="Z14" si="13">Y14-Z12+Z13</f>
        <v>2</v>
      </c>
      <c r="AA14" s="42">
        <f t="shared" ref="AA14" si="14">Z14-AA12+AA13</f>
        <v>2</v>
      </c>
      <c r="AB14" s="42">
        <f t="shared" ref="AB14" si="15">AA14-AB12+AB13</f>
        <v>1</v>
      </c>
      <c r="AC14" s="42">
        <f t="shared" ref="AC14" si="16">AB14-AC12+AC13</f>
        <v>1</v>
      </c>
      <c r="AD14" s="42">
        <f t="shared" ref="AD14" si="17">AC14-AD12+AD13</f>
        <v>1</v>
      </c>
      <c r="AE14" s="42">
        <f t="shared" ref="AE14" si="18">AD14-AE12+AE13</f>
        <v>0</v>
      </c>
      <c r="AF14" s="42">
        <f t="shared" ref="AF14" si="19">AE14-AF12+AF13</f>
        <v>0</v>
      </c>
      <c r="AG14" s="42">
        <f t="shared" ref="AG14" si="20">AF14-AG12+AG13</f>
        <v>0</v>
      </c>
      <c r="AH14" s="42">
        <f t="shared" ref="AH14" si="21">AG14-AH12+AH13</f>
        <v>0</v>
      </c>
      <c r="AI14" s="129"/>
      <c r="AJ14" s="26">
        <f>MAX(C14:AH14)</f>
        <v>7</v>
      </c>
      <c r="AL14" s="246">
        <f t="shared" si="6"/>
        <v>0</v>
      </c>
    </row>
    <row r="15" spans="1:38" ht="15.6" customHeight="1" x14ac:dyDescent="0.2">
      <c r="A15" s="245"/>
      <c r="B15" s="29" t="s">
        <v>6</v>
      </c>
      <c r="C15" s="191"/>
      <c r="D15" s="110"/>
      <c r="E15" s="110"/>
      <c r="F15" s="189" t="s">
        <v>69</v>
      </c>
      <c r="G15" s="110"/>
      <c r="H15" s="110"/>
      <c r="I15" s="114"/>
      <c r="J15" s="115"/>
      <c r="K15" s="199" t="s">
        <v>69</v>
      </c>
      <c r="L15" s="115"/>
      <c r="M15" s="115"/>
      <c r="N15" s="115"/>
      <c r="O15" s="211"/>
      <c r="P15" s="113" t="s">
        <v>69</v>
      </c>
      <c r="Q15" s="112"/>
      <c r="R15" s="210"/>
      <c r="S15" s="115"/>
      <c r="T15" s="184"/>
      <c r="U15" s="187"/>
      <c r="V15" s="185">
        <v>6.31</v>
      </c>
      <c r="W15" s="205" t="s">
        <v>69</v>
      </c>
      <c r="X15" s="184"/>
      <c r="Y15" s="104"/>
      <c r="Z15" s="106">
        <v>6.36</v>
      </c>
      <c r="AA15" s="104"/>
      <c r="AB15" s="104"/>
      <c r="AC15" s="104"/>
      <c r="AD15" s="104"/>
      <c r="AE15" s="104"/>
      <c r="AF15" s="104"/>
      <c r="AG15" s="104"/>
      <c r="AH15" s="186">
        <v>6.43</v>
      </c>
      <c r="AI15" s="130">
        <v>0.28000000000000003</v>
      </c>
      <c r="AJ15" s="25"/>
      <c r="AL15" s="246" t="str">
        <f t="shared" si="6"/>
        <v>-</v>
      </c>
    </row>
    <row r="16" spans="1:38" ht="15.6" customHeight="1" x14ac:dyDescent="0.2">
      <c r="A16" s="245"/>
      <c r="B16" s="29" t="s">
        <v>7</v>
      </c>
      <c r="C16" s="108" t="s">
        <v>69</v>
      </c>
      <c r="D16" s="110"/>
      <c r="E16" s="110"/>
      <c r="F16" s="189" t="s">
        <v>69</v>
      </c>
      <c r="G16" s="110"/>
      <c r="H16" s="110"/>
      <c r="I16" s="198" t="s">
        <v>69</v>
      </c>
      <c r="J16" s="115"/>
      <c r="K16" s="200">
        <v>6.15</v>
      </c>
      <c r="L16" s="115"/>
      <c r="M16" s="115"/>
      <c r="N16" s="115"/>
      <c r="O16" s="211"/>
      <c r="P16" s="113" t="s">
        <v>69</v>
      </c>
      <c r="Q16" s="112"/>
      <c r="R16" s="210"/>
      <c r="S16" s="115"/>
      <c r="T16" s="184"/>
      <c r="U16" s="187"/>
      <c r="V16" s="185">
        <v>6.31</v>
      </c>
      <c r="W16" s="207"/>
      <c r="X16" s="184"/>
      <c r="Y16" s="104"/>
      <c r="Z16" s="106">
        <v>6.36</v>
      </c>
      <c r="AA16" s="104"/>
      <c r="AB16" s="104"/>
      <c r="AC16" s="104"/>
      <c r="AD16" s="104"/>
      <c r="AE16" s="104"/>
      <c r="AF16" s="104"/>
      <c r="AG16" s="104"/>
      <c r="AH16" s="187"/>
      <c r="AI16" s="129"/>
      <c r="AJ16" s="27"/>
      <c r="AL16" s="246" t="str">
        <f t="shared" si="6"/>
        <v>-</v>
      </c>
    </row>
    <row r="17" spans="1:38" ht="15.6" customHeight="1" thickBot="1" x14ac:dyDescent="0.25">
      <c r="A17" s="125">
        <v>140</v>
      </c>
      <c r="B17" s="34" t="s">
        <v>9</v>
      </c>
      <c r="C17" s="181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3"/>
      <c r="R17" s="182"/>
      <c r="S17" s="182"/>
      <c r="T17" s="182"/>
      <c r="U17" s="238"/>
      <c r="V17" s="238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3"/>
      <c r="AI17" s="131"/>
      <c r="AJ17" s="28"/>
      <c r="AL17" s="246" t="str">
        <f t="shared" si="6"/>
        <v>-</v>
      </c>
    </row>
    <row r="18" spans="1:38" ht="15.6" customHeight="1" x14ac:dyDescent="0.2">
      <c r="A18" s="123"/>
      <c r="B18" s="30" t="s">
        <v>3</v>
      </c>
      <c r="C18" s="190"/>
      <c r="D18" s="66" t="s">
        <v>69</v>
      </c>
      <c r="E18" s="66" t="s">
        <v>69</v>
      </c>
      <c r="F18" s="66" t="s">
        <v>69</v>
      </c>
      <c r="G18" s="66" t="s">
        <v>69</v>
      </c>
      <c r="H18" s="66" t="s">
        <v>69</v>
      </c>
      <c r="I18" s="201"/>
      <c r="J18" s="68">
        <v>0</v>
      </c>
      <c r="K18" s="195">
        <v>0</v>
      </c>
      <c r="L18" s="68">
        <v>0</v>
      </c>
      <c r="M18" s="68">
        <v>0</v>
      </c>
      <c r="N18" s="68">
        <v>1</v>
      </c>
      <c r="O18" s="208" t="s">
        <v>69</v>
      </c>
      <c r="P18" s="67" t="s">
        <v>69</v>
      </c>
      <c r="Q18" s="67" t="s">
        <v>69</v>
      </c>
      <c r="R18" s="209">
        <v>0</v>
      </c>
      <c r="S18" s="68">
        <v>0</v>
      </c>
      <c r="T18" s="177">
        <v>2</v>
      </c>
      <c r="U18" s="178">
        <v>0</v>
      </c>
      <c r="V18" s="235" t="s">
        <v>69</v>
      </c>
      <c r="W18" s="203">
        <v>3</v>
      </c>
      <c r="X18" s="177" t="s">
        <v>69</v>
      </c>
      <c r="Y18" s="65" t="s">
        <v>69</v>
      </c>
      <c r="Z18" s="65" t="s">
        <v>69</v>
      </c>
      <c r="AA18" s="65" t="s">
        <v>69</v>
      </c>
      <c r="AB18" s="65" t="s">
        <v>69</v>
      </c>
      <c r="AC18" s="65" t="s">
        <v>69</v>
      </c>
      <c r="AD18" s="65" t="s">
        <v>69</v>
      </c>
      <c r="AE18" s="65" t="s">
        <v>69</v>
      </c>
      <c r="AF18" s="65" t="s">
        <v>69</v>
      </c>
      <c r="AG18" s="65" t="s">
        <v>69</v>
      </c>
      <c r="AH18" s="178" t="s">
        <v>69</v>
      </c>
      <c r="AI18" s="127" t="s">
        <v>8</v>
      </c>
      <c r="AJ18" s="24"/>
      <c r="AL18" s="246" t="str">
        <f t="shared" si="6"/>
        <v>-</v>
      </c>
    </row>
    <row r="19" spans="1:38" ht="15.6" customHeight="1" x14ac:dyDescent="0.2">
      <c r="A19" s="124">
        <v>7.22</v>
      </c>
      <c r="B19" s="31" t="s">
        <v>4</v>
      </c>
      <c r="C19" s="70" t="s">
        <v>69</v>
      </c>
      <c r="D19" s="71" t="s">
        <v>69</v>
      </c>
      <c r="E19" s="71" t="s">
        <v>69</v>
      </c>
      <c r="F19" s="71" t="s">
        <v>69</v>
      </c>
      <c r="G19" s="71" t="s">
        <v>69</v>
      </c>
      <c r="H19" s="71" t="s">
        <v>69</v>
      </c>
      <c r="I19" s="73">
        <v>3</v>
      </c>
      <c r="J19" s="74">
        <v>0</v>
      </c>
      <c r="K19" s="196">
        <v>0</v>
      </c>
      <c r="L19" s="74">
        <v>0</v>
      </c>
      <c r="M19" s="74">
        <v>1</v>
      </c>
      <c r="N19" s="74">
        <v>0</v>
      </c>
      <c r="O19" s="192" t="s">
        <v>69</v>
      </c>
      <c r="P19" s="72" t="s">
        <v>69</v>
      </c>
      <c r="Q19" s="72" t="s">
        <v>69</v>
      </c>
      <c r="R19" s="196">
        <v>0</v>
      </c>
      <c r="S19" s="74">
        <v>0</v>
      </c>
      <c r="T19" s="179">
        <v>0</v>
      </c>
      <c r="U19" s="236">
        <v>0</v>
      </c>
      <c r="V19" s="237" t="s">
        <v>69</v>
      </c>
      <c r="W19" s="206"/>
      <c r="X19" s="179" t="s">
        <v>69</v>
      </c>
      <c r="Y19" s="69" t="s">
        <v>69</v>
      </c>
      <c r="Z19" s="69" t="s">
        <v>69</v>
      </c>
      <c r="AA19" s="69" t="s">
        <v>69</v>
      </c>
      <c r="AB19" s="69" t="s">
        <v>69</v>
      </c>
      <c r="AC19" s="69" t="s">
        <v>69</v>
      </c>
      <c r="AD19" s="69" t="s">
        <v>69</v>
      </c>
      <c r="AE19" s="69" t="s">
        <v>69</v>
      </c>
      <c r="AF19" s="69" t="s">
        <v>69</v>
      </c>
      <c r="AG19" s="69" t="s">
        <v>69</v>
      </c>
      <c r="AH19" s="180"/>
      <c r="AI19" s="128">
        <f>SUM(C19:AG19)</f>
        <v>4</v>
      </c>
      <c r="AJ19" s="25"/>
      <c r="AL19" s="246" t="str">
        <f t="shared" si="6"/>
        <v>-</v>
      </c>
    </row>
    <row r="20" spans="1:38" ht="15.6" customHeight="1" x14ac:dyDescent="0.2">
      <c r="A20" s="244" t="s">
        <v>79</v>
      </c>
      <c r="B20" s="29" t="s">
        <v>5</v>
      </c>
      <c r="C20" s="188" t="str">
        <f>C19</f>
        <v>x</v>
      </c>
      <c r="D20" s="63" t="s">
        <v>69</v>
      </c>
      <c r="E20" s="63" t="s">
        <v>69</v>
      </c>
      <c r="F20" s="63" t="s">
        <v>69</v>
      </c>
      <c r="G20" s="63" t="s">
        <v>69</v>
      </c>
      <c r="H20" s="63" t="s">
        <v>69</v>
      </c>
      <c r="I20" s="197">
        <v>5</v>
      </c>
      <c r="J20" s="56">
        <f t="shared" ref="J20" si="22">I20-J18+J19</f>
        <v>5</v>
      </c>
      <c r="K20" s="197">
        <f t="shared" ref="K20" si="23">J20-K18+K19</f>
        <v>5</v>
      </c>
      <c r="L20" s="56">
        <f t="shared" ref="L20" si="24">K20-L18+L19</f>
        <v>5</v>
      </c>
      <c r="M20" s="56">
        <f t="shared" ref="M20" si="25">L20-M18+M19</f>
        <v>6</v>
      </c>
      <c r="N20" s="56">
        <f t="shared" ref="N20" si="26">M20-N18+N19</f>
        <v>5</v>
      </c>
      <c r="O20" s="193" t="s">
        <v>69</v>
      </c>
      <c r="P20" s="51" t="s">
        <v>69</v>
      </c>
      <c r="Q20" s="51" t="s">
        <v>69</v>
      </c>
      <c r="R20" s="197">
        <f>N20-R18+R19</f>
        <v>5</v>
      </c>
      <c r="S20" s="56">
        <f t="shared" ref="S20" si="27">R20-S18+S19</f>
        <v>5</v>
      </c>
      <c r="T20" s="41">
        <f t="shared" ref="T20:U20" si="28">S20-T18+T19</f>
        <v>3</v>
      </c>
      <c r="U20" s="233">
        <f t="shared" si="28"/>
        <v>3</v>
      </c>
      <c r="V20" s="41" t="s">
        <v>69</v>
      </c>
      <c r="W20" s="204">
        <f>U20-W18+W19</f>
        <v>0</v>
      </c>
      <c r="X20" s="41" t="s">
        <v>69</v>
      </c>
      <c r="Y20" s="42" t="s">
        <v>69</v>
      </c>
      <c r="Z20" s="42" t="s">
        <v>69</v>
      </c>
      <c r="AA20" s="42" t="s">
        <v>69</v>
      </c>
      <c r="AB20" s="42" t="s">
        <v>69</v>
      </c>
      <c r="AC20" s="42" t="s">
        <v>69</v>
      </c>
      <c r="AD20" s="42" t="s">
        <v>69</v>
      </c>
      <c r="AE20" s="42" t="s">
        <v>69</v>
      </c>
      <c r="AF20" s="42" t="s">
        <v>69</v>
      </c>
      <c r="AG20" s="42" t="s">
        <v>69</v>
      </c>
      <c r="AH20" s="42" t="s">
        <v>69</v>
      </c>
      <c r="AI20" s="129"/>
      <c r="AJ20" s="26">
        <f>MAX(C20:AH20)</f>
        <v>6</v>
      </c>
      <c r="AL20" s="246">
        <f t="shared" si="6"/>
        <v>3</v>
      </c>
    </row>
    <row r="21" spans="1:38" ht="15.6" customHeight="1" x14ac:dyDescent="0.2">
      <c r="A21" s="245"/>
      <c r="B21" s="29" t="s">
        <v>6</v>
      </c>
      <c r="C21" s="191"/>
      <c r="D21" s="110"/>
      <c r="E21" s="110"/>
      <c r="F21" s="189" t="s">
        <v>69</v>
      </c>
      <c r="G21" s="110"/>
      <c r="H21" s="110"/>
      <c r="I21" s="114"/>
      <c r="J21" s="115"/>
      <c r="K21" s="199">
        <v>7.28</v>
      </c>
      <c r="L21" s="115"/>
      <c r="M21" s="115"/>
      <c r="N21" s="115"/>
      <c r="O21" s="211"/>
      <c r="P21" s="113" t="s">
        <v>69</v>
      </c>
      <c r="Q21" s="112"/>
      <c r="R21" s="210"/>
      <c r="S21" s="115"/>
      <c r="T21" s="184"/>
      <c r="U21" s="187"/>
      <c r="V21" s="185" t="s">
        <v>69</v>
      </c>
      <c r="W21" s="205">
        <v>7.46</v>
      </c>
      <c r="X21" s="184"/>
      <c r="Y21" s="104"/>
      <c r="Z21" s="106" t="s">
        <v>69</v>
      </c>
      <c r="AA21" s="104"/>
      <c r="AB21" s="104"/>
      <c r="AC21" s="104"/>
      <c r="AD21" s="104"/>
      <c r="AE21" s="104"/>
      <c r="AF21" s="104"/>
      <c r="AG21" s="104"/>
      <c r="AH21" s="186" t="s">
        <v>69</v>
      </c>
      <c r="AI21" s="130">
        <v>0.24</v>
      </c>
      <c r="AJ21" s="25"/>
      <c r="AL21" s="246" t="str">
        <f t="shared" si="6"/>
        <v>-</v>
      </c>
    </row>
    <row r="22" spans="1:38" ht="15.6" customHeight="1" x14ac:dyDescent="0.2">
      <c r="A22" s="245"/>
      <c r="B22" s="29" t="s">
        <v>7</v>
      </c>
      <c r="C22" s="108" t="s">
        <v>69</v>
      </c>
      <c r="D22" s="110"/>
      <c r="E22" s="110"/>
      <c r="F22" s="189" t="s">
        <v>69</v>
      </c>
      <c r="G22" s="110"/>
      <c r="H22" s="110"/>
      <c r="I22" s="198">
        <v>7.22</v>
      </c>
      <c r="J22" s="115"/>
      <c r="K22" s="200">
        <v>7.28</v>
      </c>
      <c r="L22" s="115"/>
      <c r="M22" s="115"/>
      <c r="N22" s="115"/>
      <c r="O22" s="211"/>
      <c r="P22" s="113" t="s">
        <v>69</v>
      </c>
      <c r="Q22" s="112"/>
      <c r="R22" s="210"/>
      <c r="S22" s="115"/>
      <c r="T22" s="184"/>
      <c r="U22" s="187"/>
      <c r="V22" s="185" t="s">
        <v>69</v>
      </c>
      <c r="W22" s="207"/>
      <c r="X22" s="184"/>
      <c r="Y22" s="104"/>
      <c r="Z22" s="106" t="s">
        <v>69</v>
      </c>
      <c r="AA22" s="104"/>
      <c r="AB22" s="104"/>
      <c r="AC22" s="104"/>
      <c r="AD22" s="104"/>
      <c r="AE22" s="104"/>
      <c r="AF22" s="104"/>
      <c r="AG22" s="104"/>
      <c r="AH22" s="187"/>
      <c r="AI22" s="129"/>
      <c r="AJ22" s="27"/>
      <c r="AL22" s="246" t="str">
        <f t="shared" si="6"/>
        <v>-</v>
      </c>
    </row>
    <row r="23" spans="1:38" ht="15.6" customHeight="1" thickBot="1" x14ac:dyDescent="0.25">
      <c r="A23" s="125">
        <v>140</v>
      </c>
      <c r="B23" s="34" t="s">
        <v>9</v>
      </c>
      <c r="C23" s="181" t="s">
        <v>85</v>
      </c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3"/>
      <c r="R23" s="182"/>
      <c r="S23" s="182"/>
      <c r="T23" s="182"/>
      <c r="U23" s="238"/>
      <c r="V23" s="238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3"/>
      <c r="AI23" s="131"/>
      <c r="AJ23" s="28"/>
      <c r="AL23" s="246" t="str">
        <f t="shared" si="6"/>
        <v>-</v>
      </c>
    </row>
    <row r="24" spans="1:38" ht="15.6" customHeight="1" x14ac:dyDescent="0.2">
      <c r="A24" s="123"/>
      <c r="B24" s="30" t="s">
        <v>3</v>
      </c>
      <c r="C24" s="190"/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201"/>
      <c r="J24" s="68" t="s">
        <v>69</v>
      </c>
      <c r="K24" s="195" t="s">
        <v>69</v>
      </c>
      <c r="L24" s="68" t="s">
        <v>69</v>
      </c>
      <c r="M24" s="68" t="s">
        <v>69</v>
      </c>
      <c r="N24" s="68" t="s">
        <v>69</v>
      </c>
      <c r="O24" s="208" t="s">
        <v>69</v>
      </c>
      <c r="P24" s="67" t="s">
        <v>69</v>
      </c>
      <c r="Q24" s="67" t="s">
        <v>69</v>
      </c>
      <c r="R24" s="209" t="s">
        <v>69</v>
      </c>
      <c r="S24" s="68" t="s">
        <v>69</v>
      </c>
      <c r="T24" s="177">
        <v>4</v>
      </c>
      <c r="U24" s="178">
        <v>3</v>
      </c>
      <c r="V24" s="235" t="s">
        <v>69</v>
      </c>
      <c r="W24" s="203">
        <v>0</v>
      </c>
      <c r="X24" s="177" t="s">
        <v>69</v>
      </c>
      <c r="Y24" s="65" t="s">
        <v>69</v>
      </c>
      <c r="Z24" s="65" t="s">
        <v>69</v>
      </c>
      <c r="AA24" s="65" t="s">
        <v>69</v>
      </c>
      <c r="AB24" s="65" t="s">
        <v>69</v>
      </c>
      <c r="AC24" s="65" t="s">
        <v>69</v>
      </c>
      <c r="AD24" s="65" t="s">
        <v>69</v>
      </c>
      <c r="AE24" s="65" t="s">
        <v>69</v>
      </c>
      <c r="AF24" s="65" t="s">
        <v>69</v>
      </c>
      <c r="AG24" s="65" t="s">
        <v>69</v>
      </c>
      <c r="AH24" s="178" t="s">
        <v>69</v>
      </c>
      <c r="AI24" s="127" t="s">
        <v>8</v>
      </c>
      <c r="AJ24" s="24"/>
      <c r="AL24" s="246" t="str">
        <f t="shared" si="6"/>
        <v>-</v>
      </c>
    </row>
    <row r="25" spans="1:38" ht="15.6" customHeight="1" x14ac:dyDescent="0.2">
      <c r="A25" s="124">
        <v>8.01</v>
      </c>
      <c r="B25" s="31" t="s">
        <v>4</v>
      </c>
      <c r="C25" s="70">
        <v>2</v>
      </c>
      <c r="D25" s="71">
        <v>2</v>
      </c>
      <c r="E25" s="71">
        <v>2</v>
      </c>
      <c r="F25" s="71">
        <v>0</v>
      </c>
      <c r="G25" s="71">
        <v>0</v>
      </c>
      <c r="H25" s="71">
        <v>0</v>
      </c>
      <c r="I25" s="73" t="s">
        <v>69</v>
      </c>
      <c r="J25" s="74" t="s">
        <v>69</v>
      </c>
      <c r="K25" s="196" t="s">
        <v>69</v>
      </c>
      <c r="L25" s="74" t="s">
        <v>69</v>
      </c>
      <c r="M25" s="74" t="s">
        <v>69</v>
      </c>
      <c r="N25" s="74" t="s">
        <v>69</v>
      </c>
      <c r="O25" s="192" t="s">
        <v>69</v>
      </c>
      <c r="P25" s="72" t="s">
        <v>69</v>
      </c>
      <c r="Q25" s="72" t="s">
        <v>69</v>
      </c>
      <c r="R25" s="196" t="s">
        <v>69</v>
      </c>
      <c r="S25" s="74" t="s">
        <v>69</v>
      </c>
      <c r="T25" s="179">
        <v>0</v>
      </c>
      <c r="U25" s="236">
        <v>0</v>
      </c>
      <c r="V25" s="237" t="s">
        <v>69</v>
      </c>
      <c r="W25" s="206"/>
      <c r="X25" s="179" t="s">
        <v>69</v>
      </c>
      <c r="Y25" s="69" t="s">
        <v>69</v>
      </c>
      <c r="Z25" s="69" t="s">
        <v>69</v>
      </c>
      <c r="AA25" s="69" t="s">
        <v>69</v>
      </c>
      <c r="AB25" s="69" t="s">
        <v>69</v>
      </c>
      <c r="AC25" s="69" t="s">
        <v>69</v>
      </c>
      <c r="AD25" s="69" t="s">
        <v>69</v>
      </c>
      <c r="AE25" s="69" t="s">
        <v>69</v>
      </c>
      <c r="AF25" s="69" t="s">
        <v>69</v>
      </c>
      <c r="AG25" s="69" t="s">
        <v>69</v>
      </c>
      <c r="AH25" s="180"/>
      <c r="AI25" s="128">
        <f>SUM(C25:AG25)</f>
        <v>6</v>
      </c>
      <c r="AJ25" s="25"/>
      <c r="AL25" s="246" t="str">
        <f t="shared" si="6"/>
        <v>-</v>
      </c>
    </row>
    <row r="26" spans="1:38" ht="15.6" customHeight="1" x14ac:dyDescent="0.2">
      <c r="A26" s="244" t="s">
        <v>77</v>
      </c>
      <c r="B26" s="29" t="s">
        <v>5</v>
      </c>
      <c r="C26" s="188">
        <v>3</v>
      </c>
      <c r="D26" s="63">
        <f t="shared" ref="D26" si="29">C26-D24+D25</f>
        <v>5</v>
      </c>
      <c r="E26" s="63">
        <f t="shared" ref="E26" si="30">D26-E24+E25</f>
        <v>7</v>
      </c>
      <c r="F26" s="63">
        <f t="shared" ref="F26" si="31">E26-F24+F25</f>
        <v>7</v>
      </c>
      <c r="G26" s="63">
        <f t="shared" ref="G26" si="32">F26-G24+G25</f>
        <v>7</v>
      </c>
      <c r="H26" s="63">
        <f t="shared" ref="H26" si="33">G26-H24+H25</f>
        <v>7</v>
      </c>
      <c r="I26" s="197" t="s">
        <v>69</v>
      </c>
      <c r="J26" s="56" t="s">
        <v>69</v>
      </c>
      <c r="K26" s="197" t="s">
        <v>69</v>
      </c>
      <c r="L26" s="56" t="s">
        <v>69</v>
      </c>
      <c r="M26" s="56" t="s">
        <v>69</v>
      </c>
      <c r="N26" s="56" t="s">
        <v>69</v>
      </c>
      <c r="O26" s="193" t="s">
        <v>69</v>
      </c>
      <c r="P26" s="51" t="s">
        <v>69</v>
      </c>
      <c r="Q26" s="51" t="s">
        <v>69</v>
      </c>
      <c r="R26" s="197" t="s">
        <v>69</v>
      </c>
      <c r="S26" s="56" t="s">
        <v>69</v>
      </c>
      <c r="T26" s="43">
        <f>H26-T24+T25</f>
        <v>3</v>
      </c>
      <c r="U26" s="233">
        <f>T26-U24+U25</f>
        <v>0</v>
      </c>
      <c r="V26" s="41" t="s">
        <v>69</v>
      </c>
      <c r="W26" s="204">
        <f>U26-W24+W25</f>
        <v>0</v>
      </c>
      <c r="X26" s="41" t="s">
        <v>69</v>
      </c>
      <c r="Y26" s="42" t="s">
        <v>69</v>
      </c>
      <c r="Z26" s="42" t="s">
        <v>69</v>
      </c>
      <c r="AA26" s="42" t="s">
        <v>69</v>
      </c>
      <c r="AB26" s="42" t="s">
        <v>69</v>
      </c>
      <c r="AC26" s="42" t="s">
        <v>69</v>
      </c>
      <c r="AD26" s="42" t="s">
        <v>69</v>
      </c>
      <c r="AE26" s="42" t="s">
        <v>69</v>
      </c>
      <c r="AF26" s="42" t="s">
        <v>69</v>
      </c>
      <c r="AG26" s="42" t="s">
        <v>69</v>
      </c>
      <c r="AH26" s="42" t="s">
        <v>69</v>
      </c>
      <c r="AI26" s="129"/>
      <c r="AJ26" s="26">
        <f>MAX(C26:AH26)</f>
        <v>7</v>
      </c>
      <c r="AL26" s="246">
        <f t="shared" si="6"/>
        <v>2</v>
      </c>
    </row>
    <row r="27" spans="1:38" ht="15.6" customHeight="1" x14ac:dyDescent="0.2">
      <c r="A27" s="245"/>
      <c r="B27" s="29" t="s">
        <v>6</v>
      </c>
      <c r="C27" s="191"/>
      <c r="D27" s="110"/>
      <c r="E27" s="110"/>
      <c r="F27" s="189">
        <v>8.0399999999999991</v>
      </c>
      <c r="G27" s="110"/>
      <c r="H27" s="110"/>
      <c r="I27" s="114"/>
      <c r="J27" s="115"/>
      <c r="K27" s="199" t="s">
        <v>69</v>
      </c>
      <c r="L27" s="115"/>
      <c r="M27" s="115"/>
      <c r="N27" s="115"/>
      <c r="O27" s="211"/>
      <c r="P27" s="113" t="s">
        <v>69</v>
      </c>
      <c r="Q27" s="112"/>
      <c r="R27" s="210"/>
      <c r="S27" s="115"/>
      <c r="T27" s="184"/>
      <c r="U27" s="187"/>
      <c r="V27" s="185" t="s">
        <v>69</v>
      </c>
      <c r="W27" s="205">
        <v>8.11</v>
      </c>
      <c r="X27" s="184"/>
      <c r="Y27" s="104"/>
      <c r="Z27" s="106" t="s">
        <v>69</v>
      </c>
      <c r="AA27" s="104"/>
      <c r="AB27" s="104"/>
      <c r="AC27" s="104"/>
      <c r="AD27" s="104"/>
      <c r="AE27" s="104"/>
      <c r="AF27" s="104"/>
      <c r="AG27" s="104"/>
      <c r="AH27" s="186" t="s">
        <v>69</v>
      </c>
      <c r="AI27" s="130">
        <v>0.1</v>
      </c>
      <c r="AJ27" s="25"/>
      <c r="AL27" s="246" t="str">
        <f t="shared" si="6"/>
        <v>-</v>
      </c>
    </row>
    <row r="28" spans="1:38" ht="15.6" customHeight="1" x14ac:dyDescent="0.2">
      <c r="A28" s="245"/>
      <c r="B28" s="29" t="s">
        <v>7</v>
      </c>
      <c r="C28" s="108">
        <v>8.01</v>
      </c>
      <c r="D28" s="110"/>
      <c r="E28" s="110"/>
      <c r="F28" s="189">
        <v>8.0399999999999991</v>
      </c>
      <c r="G28" s="110"/>
      <c r="H28" s="110"/>
      <c r="I28" s="198" t="s">
        <v>69</v>
      </c>
      <c r="J28" s="115"/>
      <c r="K28" s="200" t="s">
        <v>69</v>
      </c>
      <c r="L28" s="115"/>
      <c r="M28" s="115"/>
      <c r="N28" s="115"/>
      <c r="O28" s="211"/>
      <c r="P28" s="113" t="s">
        <v>69</v>
      </c>
      <c r="Q28" s="112"/>
      <c r="R28" s="210"/>
      <c r="S28" s="115"/>
      <c r="T28" s="184"/>
      <c r="U28" s="187"/>
      <c r="V28" s="185" t="s">
        <v>69</v>
      </c>
      <c r="W28" s="207"/>
      <c r="X28" s="184"/>
      <c r="Y28" s="104"/>
      <c r="Z28" s="106" t="s">
        <v>69</v>
      </c>
      <c r="AA28" s="104"/>
      <c r="AB28" s="104"/>
      <c r="AC28" s="104"/>
      <c r="AD28" s="104"/>
      <c r="AE28" s="104"/>
      <c r="AF28" s="104"/>
      <c r="AG28" s="104"/>
      <c r="AH28" s="187"/>
      <c r="AI28" s="129"/>
      <c r="AJ28" s="27"/>
      <c r="AL28" s="246" t="str">
        <f t="shared" si="6"/>
        <v>-</v>
      </c>
    </row>
    <row r="29" spans="1:38" ht="15.6" customHeight="1" thickBot="1" x14ac:dyDescent="0.25">
      <c r="A29" s="125">
        <v>140</v>
      </c>
      <c r="B29" s="34" t="s">
        <v>9</v>
      </c>
      <c r="C29" s="181" t="s">
        <v>87</v>
      </c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3"/>
      <c r="R29" s="182"/>
      <c r="S29" s="182"/>
      <c r="T29" s="182"/>
      <c r="U29" s="238"/>
      <c r="V29" s="238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3"/>
      <c r="AI29" s="131"/>
      <c r="AJ29" s="28"/>
      <c r="AL29" s="246" t="str">
        <f t="shared" si="6"/>
        <v>-</v>
      </c>
    </row>
    <row r="30" spans="1:38" ht="15.6" customHeight="1" x14ac:dyDescent="0.2">
      <c r="A30" s="123"/>
      <c r="B30" s="30" t="s">
        <v>3</v>
      </c>
      <c r="C30" s="190"/>
      <c r="D30" s="66" t="s">
        <v>69</v>
      </c>
      <c r="E30" s="66" t="s">
        <v>69</v>
      </c>
      <c r="F30" s="66" t="s">
        <v>69</v>
      </c>
      <c r="G30" s="66" t="s">
        <v>69</v>
      </c>
      <c r="H30" s="66" t="s">
        <v>69</v>
      </c>
      <c r="I30" s="201"/>
      <c r="J30" s="68" t="s">
        <v>69</v>
      </c>
      <c r="K30" s="195" t="s">
        <v>69</v>
      </c>
      <c r="L30" s="68">
        <v>0</v>
      </c>
      <c r="M30" s="68">
        <v>0</v>
      </c>
      <c r="N30" s="68">
        <v>0</v>
      </c>
      <c r="O30" s="208" t="s">
        <v>69</v>
      </c>
      <c r="P30" s="67" t="s">
        <v>69</v>
      </c>
      <c r="Q30" s="67" t="s">
        <v>69</v>
      </c>
      <c r="R30" s="209">
        <v>0</v>
      </c>
      <c r="S30" s="68">
        <v>0</v>
      </c>
      <c r="T30" s="177">
        <v>2</v>
      </c>
      <c r="U30" s="239">
        <v>0</v>
      </c>
      <c r="V30" s="240">
        <v>0</v>
      </c>
      <c r="W30" s="203" t="s">
        <v>69</v>
      </c>
      <c r="X30" s="177">
        <v>4</v>
      </c>
      <c r="Y30" s="65">
        <v>3</v>
      </c>
      <c r="Z30" s="65">
        <v>0</v>
      </c>
      <c r="AA30" s="65">
        <v>1</v>
      </c>
      <c r="AB30" s="65">
        <v>0</v>
      </c>
      <c r="AC30" s="65">
        <v>2</v>
      </c>
      <c r="AD30" s="65">
        <v>2</v>
      </c>
      <c r="AE30" s="65">
        <v>1</v>
      </c>
      <c r="AF30" s="65">
        <v>0</v>
      </c>
      <c r="AG30" s="65">
        <v>0</v>
      </c>
      <c r="AH30" s="178">
        <v>1</v>
      </c>
      <c r="AI30" s="127" t="s">
        <v>8</v>
      </c>
      <c r="AJ30" s="24"/>
      <c r="AL30" s="246" t="str">
        <f t="shared" si="6"/>
        <v>-</v>
      </c>
    </row>
    <row r="31" spans="1:38" ht="15.6" customHeight="1" x14ac:dyDescent="0.2">
      <c r="A31" s="124">
        <v>8.3800000000000008</v>
      </c>
      <c r="B31" s="31" t="s">
        <v>4</v>
      </c>
      <c r="C31" s="70" t="s">
        <v>69</v>
      </c>
      <c r="D31" s="71" t="s">
        <v>69</v>
      </c>
      <c r="E31" s="71" t="s">
        <v>69</v>
      </c>
      <c r="F31" s="71" t="s">
        <v>69</v>
      </c>
      <c r="G31" s="71" t="s">
        <v>69</v>
      </c>
      <c r="H31" s="71" t="s">
        <v>69</v>
      </c>
      <c r="I31" s="73" t="s">
        <v>69</v>
      </c>
      <c r="J31" s="74" t="s">
        <v>69</v>
      </c>
      <c r="K31" s="196">
        <v>4</v>
      </c>
      <c r="L31" s="74">
        <v>0</v>
      </c>
      <c r="M31" s="74">
        <v>5</v>
      </c>
      <c r="N31" s="74">
        <v>2</v>
      </c>
      <c r="O31" s="192" t="s">
        <v>69</v>
      </c>
      <c r="P31" s="72" t="s">
        <v>69</v>
      </c>
      <c r="Q31" s="72" t="s">
        <v>69</v>
      </c>
      <c r="R31" s="196">
        <v>2</v>
      </c>
      <c r="S31" s="74">
        <v>0</v>
      </c>
      <c r="T31" s="179">
        <v>2</v>
      </c>
      <c r="U31" s="241">
        <v>0</v>
      </c>
      <c r="V31" s="242">
        <v>0</v>
      </c>
      <c r="W31" s="206"/>
      <c r="X31" s="179">
        <v>0</v>
      </c>
      <c r="Y31" s="69">
        <v>0</v>
      </c>
      <c r="Z31" s="69">
        <v>0</v>
      </c>
      <c r="AA31" s="69">
        <v>0</v>
      </c>
      <c r="AB31" s="69">
        <v>1</v>
      </c>
      <c r="AC31" s="69">
        <v>0</v>
      </c>
      <c r="AD31" s="69">
        <v>0</v>
      </c>
      <c r="AE31" s="69">
        <v>0</v>
      </c>
      <c r="AF31" s="69">
        <v>0</v>
      </c>
      <c r="AG31" s="69">
        <v>0</v>
      </c>
      <c r="AH31" s="180"/>
      <c r="AI31" s="128">
        <f>SUM(C31:AG31)</f>
        <v>16</v>
      </c>
      <c r="AJ31" s="25"/>
      <c r="AL31" s="246" t="str">
        <f t="shared" si="6"/>
        <v>-</v>
      </c>
    </row>
    <row r="32" spans="1:38" ht="15.6" customHeight="1" x14ac:dyDescent="0.2">
      <c r="A32" s="244" t="s">
        <v>78</v>
      </c>
      <c r="B32" s="29" t="s">
        <v>5</v>
      </c>
      <c r="C32" s="188" t="str">
        <f>C31</f>
        <v>x</v>
      </c>
      <c r="D32" s="63" t="s">
        <v>69</v>
      </c>
      <c r="E32" s="63" t="s">
        <v>69</v>
      </c>
      <c r="F32" s="63" t="s">
        <v>69</v>
      </c>
      <c r="G32" s="63" t="s">
        <v>69</v>
      </c>
      <c r="H32" s="63" t="s">
        <v>69</v>
      </c>
      <c r="I32" s="197" t="s">
        <v>69</v>
      </c>
      <c r="J32" s="56" t="s">
        <v>69</v>
      </c>
      <c r="K32" s="197">
        <f>K31</f>
        <v>4</v>
      </c>
      <c r="L32" s="56">
        <f t="shared" ref="L32" si="34">K32-L30+L31</f>
        <v>4</v>
      </c>
      <c r="M32" s="56">
        <f t="shared" ref="M32" si="35">L32-M30+M31</f>
        <v>9</v>
      </c>
      <c r="N32" s="56">
        <f t="shared" ref="N32" si="36">M32-N30+N31</f>
        <v>11</v>
      </c>
      <c r="O32" s="193" t="s">
        <v>69</v>
      </c>
      <c r="P32" s="51" t="s">
        <v>69</v>
      </c>
      <c r="Q32" s="51" t="s">
        <v>69</v>
      </c>
      <c r="R32" s="197">
        <f>N32-R30+R31</f>
        <v>13</v>
      </c>
      <c r="S32" s="56">
        <f t="shared" ref="S32" si="37">R32-S30+S31</f>
        <v>13</v>
      </c>
      <c r="T32" s="56">
        <f t="shared" ref="T32" si="38">S32-T30+T31</f>
        <v>13</v>
      </c>
      <c r="U32" s="42">
        <f t="shared" ref="U32" si="39">T32-U30+U31</f>
        <v>13</v>
      </c>
      <c r="V32" s="243">
        <f t="shared" ref="V32" si="40">U32-V30+V31</f>
        <v>13</v>
      </c>
      <c r="W32" s="204" t="s">
        <v>69</v>
      </c>
      <c r="X32" s="41">
        <f>V32-X30+X31</f>
        <v>9</v>
      </c>
      <c r="Y32" s="42">
        <f t="shared" ref="Y32" si="41">X32-Y30+Y31</f>
        <v>6</v>
      </c>
      <c r="Z32" s="42">
        <f t="shared" ref="Z32" si="42">Y32-Z30+Z31</f>
        <v>6</v>
      </c>
      <c r="AA32" s="42">
        <f t="shared" ref="AA32" si="43">Z32-AA30+AA31</f>
        <v>5</v>
      </c>
      <c r="AB32" s="42">
        <f t="shared" ref="AB32" si="44">AA32-AB30+AB31</f>
        <v>6</v>
      </c>
      <c r="AC32" s="42">
        <f t="shared" ref="AC32" si="45">AB32-AC30+AC31</f>
        <v>4</v>
      </c>
      <c r="AD32" s="42">
        <f t="shared" ref="AD32" si="46">AC32-AD30+AD31</f>
        <v>2</v>
      </c>
      <c r="AE32" s="42">
        <f t="shared" ref="AE32" si="47">AD32-AE30+AE31</f>
        <v>1</v>
      </c>
      <c r="AF32" s="42">
        <f t="shared" ref="AF32" si="48">AE32-AF30+AF31</f>
        <v>1</v>
      </c>
      <c r="AG32" s="42">
        <f t="shared" ref="AG32" si="49">AF32-AG30+AG31</f>
        <v>1</v>
      </c>
      <c r="AH32" s="42">
        <f t="shared" ref="AH32" si="50">AG32-AH30+AH31</f>
        <v>0</v>
      </c>
      <c r="AI32" s="129"/>
      <c r="AJ32" s="26">
        <f>MAX(C32:AH32)</f>
        <v>13</v>
      </c>
      <c r="AL32" s="246">
        <f t="shared" si="6"/>
        <v>4</v>
      </c>
    </row>
    <row r="33" spans="1:38" ht="15.6" customHeight="1" x14ac:dyDescent="0.2">
      <c r="A33" s="245"/>
      <c r="B33" s="29" t="s">
        <v>6</v>
      </c>
      <c r="C33" s="191"/>
      <c r="D33" s="110"/>
      <c r="E33" s="110"/>
      <c r="F33" s="189" t="s">
        <v>69</v>
      </c>
      <c r="G33" s="110"/>
      <c r="H33" s="110"/>
      <c r="I33" s="114"/>
      <c r="J33" s="115"/>
      <c r="K33" s="199" t="s">
        <v>69</v>
      </c>
      <c r="L33" s="115"/>
      <c r="M33" s="115"/>
      <c r="N33" s="115"/>
      <c r="O33" s="211"/>
      <c r="P33" s="113" t="s">
        <v>69</v>
      </c>
      <c r="Q33" s="112"/>
      <c r="R33" s="210"/>
      <c r="S33" s="115"/>
      <c r="T33" s="184"/>
      <c r="U33" s="187"/>
      <c r="V33" s="234">
        <v>8.5299999999999994</v>
      </c>
      <c r="W33" s="205" t="s">
        <v>69</v>
      </c>
      <c r="X33" s="184"/>
      <c r="Y33" s="104"/>
      <c r="Z33" s="106">
        <v>8.59</v>
      </c>
      <c r="AA33" s="104"/>
      <c r="AB33" s="104"/>
      <c r="AC33" s="104"/>
      <c r="AD33" s="104"/>
      <c r="AE33" s="104"/>
      <c r="AF33" s="104"/>
      <c r="AG33" s="104"/>
      <c r="AH33" s="186">
        <v>9.06</v>
      </c>
      <c r="AI33" s="130">
        <v>0.28000000000000003</v>
      </c>
      <c r="AJ33" s="25"/>
      <c r="AL33" s="246" t="str">
        <f t="shared" si="6"/>
        <v>-</v>
      </c>
    </row>
    <row r="34" spans="1:38" ht="15.6" customHeight="1" x14ac:dyDescent="0.2">
      <c r="A34" s="245"/>
      <c r="B34" s="29" t="s">
        <v>7</v>
      </c>
      <c r="C34" s="108" t="s">
        <v>69</v>
      </c>
      <c r="D34" s="110"/>
      <c r="E34" s="110"/>
      <c r="F34" s="189" t="s">
        <v>69</v>
      </c>
      <c r="G34" s="110"/>
      <c r="H34" s="110"/>
      <c r="I34" s="198" t="s">
        <v>69</v>
      </c>
      <c r="J34" s="115"/>
      <c r="K34" s="200">
        <v>8.3800000000000008</v>
      </c>
      <c r="L34" s="115"/>
      <c r="M34" s="115"/>
      <c r="N34" s="115"/>
      <c r="O34" s="211"/>
      <c r="P34" s="113" t="s">
        <v>69</v>
      </c>
      <c r="Q34" s="112"/>
      <c r="R34" s="210"/>
      <c r="S34" s="115"/>
      <c r="T34" s="184"/>
      <c r="U34" s="187"/>
      <c r="V34" s="234">
        <v>8.5299999999999994</v>
      </c>
      <c r="W34" s="207"/>
      <c r="X34" s="184"/>
      <c r="Y34" s="104"/>
      <c r="Z34" s="106">
        <v>8.59</v>
      </c>
      <c r="AA34" s="104"/>
      <c r="AB34" s="104"/>
      <c r="AC34" s="104"/>
      <c r="AD34" s="104"/>
      <c r="AE34" s="104"/>
      <c r="AF34" s="104"/>
      <c r="AG34" s="104"/>
      <c r="AH34" s="187"/>
      <c r="AI34" s="129"/>
      <c r="AJ34" s="27"/>
      <c r="AL34" s="246" t="str">
        <f t="shared" si="6"/>
        <v>-</v>
      </c>
    </row>
    <row r="35" spans="1:38" ht="15.6" customHeight="1" thickBot="1" x14ac:dyDescent="0.25">
      <c r="A35" s="125">
        <v>140</v>
      </c>
      <c r="B35" s="34" t="s">
        <v>9</v>
      </c>
      <c r="C35" s="181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3"/>
      <c r="R35" s="182"/>
      <c r="S35" s="182"/>
      <c r="T35" s="182"/>
      <c r="U35" s="238"/>
      <c r="V35" s="238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3"/>
      <c r="AI35" s="131"/>
      <c r="AJ35" s="28"/>
      <c r="AL35" s="246" t="str">
        <f t="shared" si="6"/>
        <v>-</v>
      </c>
    </row>
    <row r="36" spans="1:38" ht="15.6" customHeight="1" x14ac:dyDescent="0.2">
      <c r="A36" s="123"/>
      <c r="B36" s="30" t="s">
        <v>3</v>
      </c>
      <c r="C36" s="190"/>
      <c r="D36" s="66">
        <v>0</v>
      </c>
      <c r="E36" s="66">
        <v>0</v>
      </c>
      <c r="F36" s="66">
        <v>0</v>
      </c>
      <c r="G36" s="66">
        <v>0</v>
      </c>
      <c r="H36" s="66">
        <v>0</v>
      </c>
      <c r="I36" s="201"/>
      <c r="J36" s="68" t="s">
        <v>69</v>
      </c>
      <c r="K36" s="195" t="s">
        <v>69</v>
      </c>
      <c r="L36" s="68" t="s">
        <v>69</v>
      </c>
      <c r="M36" s="68" t="s">
        <v>69</v>
      </c>
      <c r="N36" s="68" t="s">
        <v>69</v>
      </c>
      <c r="O36" s="208" t="s">
        <v>69</v>
      </c>
      <c r="P36" s="67" t="s">
        <v>69</v>
      </c>
      <c r="Q36" s="67" t="s">
        <v>69</v>
      </c>
      <c r="R36" s="209" t="s">
        <v>69</v>
      </c>
      <c r="S36" s="68" t="s">
        <v>69</v>
      </c>
      <c r="T36" s="177">
        <v>2</v>
      </c>
      <c r="U36" s="239">
        <v>0</v>
      </c>
      <c r="V36" s="240">
        <v>0</v>
      </c>
      <c r="W36" s="203" t="s">
        <v>69</v>
      </c>
      <c r="X36" s="177">
        <v>3</v>
      </c>
      <c r="Y36" s="65">
        <v>2</v>
      </c>
      <c r="Z36" s="65">
        <v>2</v>
      </c>
      <c r="AA36" s="65">
        <v>0</v>
      </c>
      <c r="AB36" s="65">
        <v>4</v>
      </c>
      <c r="AC36" s="65">
        <v>1</v>
      </c>
      <c r="AD36" s="65">
        <v>4</v>
      </c>
      <c r="AE36" s="65">
        <v>0</v>
      </c>
      <c r="AF36" s="65">
        <v>0</v>
      </c>
      <c r="AG36" s="65">
        <v>0</v>
      </c>
      <c r="AH36" s="178">
        <v>9</v>
      </c>
      <c r="AI36" s="127" t="s">
        <v>8</v>
      </c>
      <c r="AJ36" s="24"/>
      <c r="AL36" s="246" t="str">
        <f t="shared" si="6"/>
        <v>-</v>
      </c>
    </row>
    <row r="37" spans="1:38" ht="15.6" customHeight="1" x14ac:dyDescent="0.2">
      <c r="A37" s="124">
        <v>9.4700000000000006</v>
      </c>
      <c r="B37" s="31" t="s">
        <v>4</v>
      </c>
      <c r="C37" s="70">
        <v>5</v>
      </c>
      <c r="D37" s="71">
        <v>1</v>
      </c>
      <c r="E37" s="71">
        <v>2</v>
      </c>
      <c r="F37" s="71">
        <v>2</v>
      </c>
      <c r="G37" s="71">
        <v>1</v>
      </c>
      <c r="H37" s="71">
        <v>0</v>
      </c>
      <c r="I37" s="73" t="s">
        <v>69</v>
      </c>
      <c r="J37" s="74" t="s">
        <v>69</v>
      </c>
      <c r="K37" s="196" t="s">
        <v>69</v>
      </c>
      <c r="L37" s="74" t="s">
        <v>69</v>
      </c>
      <c r="M37" s="74" t="s">
        <v>69</v>
      </c>
      <c r="N37" s="74" t="s">
        <v>69</v>
      </c>
      <c r="O37" s="192" t="s">
        <v>69</v>
      </c>
      <c r="P37" s="72" t="s">
        <v>69</v>
      </c>
      <c r="Q37" s="72" t="s">
        <v>69</v>
      </c>
      <c r="R37" s="196" t="s">
        <v>69</v>
      </c>
      <c r="S37" s="74" t="s">
        <v>69</v>
      </c>
      <c r="T37" s="179">
        <v>3</v>
      </c>
      <c r="U37" s="241">
        <v>0</v>
      </c>
      <c r="V37" s="242">
        <v>0</v>
      </c>
      <c r="W37" s="206"/>
      <c r="X37" s="179">
        <v>0</v>
      </c>
      <c r="Y37" s="69">
        <v>4</v>
      </c>
      <c r="Z37" s="69">
        <v>3</v>
      </c>
      <c r="AA37" s="69">
        <v>2</v>
      </c>
      <c r="AB37" s="69">
        <v>2</v>
      </c>
      <c r="AC37" s="69">
        <v>0</v>
      </c>
      <c r="AD37" s="69">
        <v>2</v>
      </c>
      <c r="AE37" s="69">
        <v>0</v>
      </c>
      <c r="AF37" s="69">
        <v>0</v>
      </c>
      <c r="AG37" s="69">
        <v>0</v>
      </c>
      <c r="AH37" s="180"/>
      <c r="AI37" s="128">
        <f>SUM(C37:AG37)</f>
        <v>27</v>
      </c>
      <c r="AJ37" s="25"/>
      <c r="AL37" s="246" t="str">
        <f t="shared" si="6"/>
        <v>-</v>
      </c>
    </row>
    <row r="38" spans="1:38" ht="15.6" customHeight="1" x14ac:dyDescent="0.2">
      <c r="A38" s="244" t="s">
        <v>80</v>
      </c>
      <c r="B38" s="29" t="s">
        <v>5</v>
      </c>
      <c r="C38" s="188">
        <f>C37</f>
        <v>5</v>
      </c>
      <c r="D38" s="63">
        <f t="shared" ref="D38" si="51">C38-D36+D37</f>
        <v>6</v>
      </c>
      <c r="E38" s="63">
        <f t="shared" ref="E38" si="52">D38-E36+E37</f>
        <v>8</v>
      </c>
      <c r="F38" s="63">
        <f t="shared" ref="F38" si="53">E38-F36+F37</f>
        <v>10</v>
      </c>
      <c r="G38" s="63">
        <f t="shared" ref="G38" si="54">F38-G36+G37</f>
        <v>11</v>
      </c>
      <c r="H38" s="63">
        <f t="shared" ref="H38" si="55">G38-H36+H37</f>
        <v>11</v>
      </c>
      <c r="I38" s="197" t="s">
        <v>69</v>
      </c>
      <c r="J38" s="56" t="s">
        <v>69</v>
      </c>
      <c r="K38" s="197" t="s">
        <v>69</v>
      </c>
      <c r="L38" s="56" t="s">
        <v>69</v>
      </c>
      <c r="M38" s="56" t="s">
        <v>69</v>
      </c>
      <c r="N38" s="56" t="s">
        <v>69</v>
      </c>
      <c r="O38" s="193" t="s">
        <v>69</v>
      </c>
      <c r="P38" s="51" t="s">
        <v>69</v>
      </c>
      <c r="Q38" s="51" t="s">
        <v>69</v>
      </c>
      <c r="R38" s="197" t="s">
        <v>69</v>
      </c>
      <c r="S38" s="56" t="s">
        <v>69</v>
      </c>
      <c r="T38" s="41">
        <f>H38-T36+T37</f>
        <v>12</v>
      </c>
      <c r="U38" s="42">
        <f t="shared" ref="U38" si="56">T38-U36+U37</f>
        <v>12</v>
      </c>
      <c r="V38" s="243">
        <f t="shared" ref="V38" si="57">U38-V36+V37</f>
        <v>12</v>
      </c>
      <c r="W38" s="204" t="s">
        <v>69</v>
      </c>
      <c r="X38" s="41">
        <f>V38-X36+X37</f>
        <v>9</v>
      </c>
      <c r="Y38" s="42">
        <f t="shared" ref="Y38" si="58">X38-Y36+Y37</f>
        <v>11</v>
      </c>
      <c r="Z38" s="42">
        <f t="shared" ref="Z38" si="59">Y38-Z36+Z37</f>
        <v>12</v>
      </c>
      <c r="AA38" s="42">
        <f t="shared" ref="AA38" si="60">Z38-AA36+AA37</f>
        <v>14</v>
      </c>
      <c r="AB38" s="42">
        <f t="shared" ref="AB38" si="61">AA38-AB36+AB37</f>
        <v>12</v>
      </c>
      <c r="AC38" s="42">
        <f t="shared" ref="AC38" si="62">AB38-AC36+AC37</f>
        <v>11</v>
      </c>
      <c r="AD38" s="42">
        <f t="shared" ref="AD38" si="63">AC38-AD36+AD37</f>
        <v>9</v>
      </c>
      <c r="AE38" s="42">
        <f t="shared" ref="AE38" si="64">AD38-AE36+AE37</f>
        <v>9</v>
      </c>
      <c r="AF38" s="42">
        <f t="shared" ref="AF38" si="65">AE38-AF36+AF37</f>
        <v>9</v>
      </c>
      <c r="AG38" s="42">
        <f t="shared" ref="AG38" si="66">AF38-AG36+AG37</f>
        <v>9</v>
      </c>
      <c r="AH38" s="42">
        <f t="shared" ref="AH38" si="67">AG38-AH36+AH37</f>
        <v>0</v>
      </c>
      <c r="AI38" s="129"/>
      <c r="AJ38" s="26">
        <f>MAX(C38:AH38)</f>
        <v>14</v>
      </c>
      <c r="AL38" s="246">
        <f t="shared" si="6"/>
        <v>5</v>
      </c>
    </row>
    <row r="39" spans="1:38" ht="15.6" customHeight="1" x14ac:dyDescent="0.2">
      <c r="A39" s="245"/>
      <c r="B39" s="29" t="s">
        <v>6</v>
      </c>
      <c r="C39" s="191"/>
      <c r="D39" s="110"/>
      <c r="E39" s="110"/>
      <c r="F39" s="189">
        <v>9.5</v>
      </c>
      <c r="G39" s="110"/>
      <c r="H39" s="110"/>
      <c r="I39" s="114"/>
      <c r="J39" s="115"/>
      <c r="K39" s="199" t="s">
        <v>69</v>
      </c>
      <c r="L39" s="115"/>
      <c r="M39" s="115"/>
      <c r="N39" s="115"/>
      <c r="O39" s="211"/>
      <c r="P39" s="113" t="s">
        <v>69</v>
      </c>
      <c r="Q39" s="112"/>
      <c r="R39" s="210"/>
      <c r="S39" s="115"/>
      <c r="T39" s="184"/>
      <c r="U39" s="187"/>
      <c r="V39" s="234">
        <v>9.57</v>
      </c>
      <c r="W39" s="205" t="s">
        <v>69</v>
      </c>
      <c r="X39" s="184"/>
      <c r="Y39" s="104"/>
      <c r="Z39" s="106">
        <v>10.02</v>
      </c>
      <c r="AA39" s="104"/>
      <c r="AB39" s="104"/>
      <c r="AC39" s="104"/>
      <c r="AD39" s="104"/>
      <c r="AE39" s="104"/>
      <c r="AF39" s="104"/>
      <c r="AG39" s="104"/>
      <c r="AH39" s="186">
        <v>10.11</v>
      </c>
      <c r="AI39" s="130">
        <v>0.24</v>
      </c>
      <c r="AJ39" s="25"/>
      <c r="AL39" s="246" t="str">
        <f t="shared" si="6"/>
        <v>-</v>
      </c>
    </row>
    <row r="40" spans="1:38" ht="15.6" customHeight="1" x14ac:dyDescent="0.2">
      <c r="A40" s="245"/>
      <c r="B40" s="29" t="s">
        <v>7</v>
      </c>
      <c r="C40" s="108">
        <v>9.4700000000000006</v>
      </c>
      <c r="D40" s="110"/>
      <c r="E40" s="110"/>
      <c r="F40" s="189">
        <v>9.5</v>
      </c>
      <c r="G40" s="110"/>
      <c r="H40" s="110"/>
      <c r="I40" s="198" t="s">
        <v>69</v>
      </c>
      <c r="J40" s="115"/>
      <c r="K40" s="200" t="s">
        <v>69</v>
      </c>
      <c r="L40" s="115"/>
      <c r="M40" s="115"/>
      <c r="N40" s="115"/>
      <c r="O40" s="211"/>
      <c r="P40" s="113" t="s">
        <v>69</v>
      </c>
      <c r="Q40" s="112"/>
      <c r="R40" s="210"/>
      <c r="S40" s="115"/>
      <c r="T40" s="184"/>
      <c r="U40" s="187"/>
      <c r="V40" s="234">
        <v>9.57</v>
      </c>
      <c r="W40" s="207"/>
      <c r="X40" s="184"/>
      <c r="Y40" s="104"/>
      <c r="Z40" s="106">
        <v>10.02</v>
      </c>
      <c r="AA40" s="104"/>
      <c r="AB40" s="104"/>
      <c r="AC40" s="104"/>
      <c r="AD40" s="104"/>
      <c r="AE40" s="104"/>
      <c r="AF40" s="104"/>
      <c r="AG40" s="104"/>
      <c r="AH40" s="187"/>
      <c r="AI40" s="129"/>
      <c r="AJ40" s="27"/>
      <c r="AL40" s="246" t="str">
        <f t="shared" si="6"/>
        <v>-</v>
      </c>
    </row>
    <row r="41" spans="1:38" ht="15.6" customHeight="1" thickBot="1" x14ac:dyDescent="0.25">
      <c r="A41" s="125">
        <v>140</v>
      </c>
      <c r="B41" s="34" t="s">
        <v>9</v>
      </c>
      <c r="C41" s="181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3"/>
      <c r="R41" s="182"/>
      <c r="S41" s="182"/>
      <c r="T41" s="182"/>
      <c r="U41" s="238"/>
      <c r="V41" s="238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3"/>
      <c r="AI41" s="131"/>
      <c r="AJ41" s="28"/>
      <c r="AL41" s="246" t="str">
        <f t="shared" si="6"/>
        <v>-</v>
      </c>
    </row>
    <row r="42" spans="1:38" ht="15.6" customHeight="1" x14ac:dyDescent="0.2">
      <c r="A42" s="123"/>
      <c r="B42" s="30" t="s">
        <v>3</v>
      </c>
      <c r="C42" s="190"/>
      <c r="D42" s="66" t="s">
        <v>69</v>
      </c>
      <c r="E42" s="66" t="s">
        <v>69</v>
      </c>
      <c r="F42" s="66" t="s">
        <v>69</v>
      </c>
      <c r="G42" s="66" t="s">
        <v>69</v>
      </c>
      <c r="H42" s="66" t="s">
        <v>69</v>
      </c>
      <c r="I42" s="201"/>
      <c r="J42" s="68" t="s">
        <v>69</v>
      </c>
      <c r="K42" s="195" t="s">
        <v>69</v>
      </c>
      <c r="L42" s="68">
        <v>0</v>
      </c>
      <c r="M42" s="68">
        <v>0</v>
      </c>
      <c r="N42" s="68">
        <v>0</v>
      </c>
      <c r="O42" s="208" t="s">
        <v>69</v>
      </c>
      <c r="P42" s="67" t="s">
        <v>69</v>
      </c>
      <c r="Q42" s="67" t="s">
        <v>69</v>
      </c>
      <c r="R42" s="209">
        <v>0</v>
      </c>
      <c r="S42" s="68">
        <v>0</v>
      </c>
      <c r="T42" s="177">
        <v>3</v>
      </c>
      <c r="U42" s="239">
        <v>0</v>
      </c>
      <c r="V42" s="240">
        <v>2</v>
      </c>
      <c r="W42" s="203" t="s">
        <v>69</v>
      </c>
      <c r="X42" s="177">
        <v>0</v>
      </c>
      <c r="Y42" s="65">
        <v>1</v>
      </c>
      <c r="Z42" s="65">
        <v>1</v>
      </c>
      <c r="AA42" s="65">
        <v>2</v>
      </c>
      <c r="AB42" s="65">
        <v>2</v>
      </c>
      <c r="AC42" s="65">
        <v>1</v>
      </c>
      <c r="AD42" s="65">
        <v>4</v>
      </c>
      <c r="AE42" s="65">
        <v>0</v>
      </c>
      <c r="AF42" s="65">
        <v>3</v>
      </c>
      <c r="AG42" s="65">
        <v>3</v>
      </c>
      <c r="AH42" s="178">
        <v>1</v>
      </c>
      <c r="AI42" s="127" t="s">
        <v>8</v>
      </c>
      <c r="AJ42" s="24"/>
      <c r="AL42" s="246" t="str">
        <f t="shared" si="6"/>
        <v>-</v>
      </c>
    </row>
    <row r="43" spans="1:38" ht="15.6" customHeight="1" x14ac:dyDescent="0.2">
      <c r="A43" s="124">
        <v>11.18</v>
      </c>
      <c r="B43" s="31" t="s">
        <v>4</v>
      </c>
      <c r="C43" s="70" t="s">
        <v>69</v>
      </c>
      <c r="D43" s="71" t="s">
        <v>69</v>
      </c>
      <c r="E43" s="71" t="s">
        <v>69</v>
      </c>
      <c r="F43" s="71" t="s">
        <v>69</v>
      </c>
      <c r="G43" s="71" t="s">
        <v>69</v>
      </c>
      <c r="H43" s="71" t="s">
        <v>69</v>
      </c>
      <c r="I43" s="73" t="s">
        <v>69</v>
      </c>
      <c r="J43" s="74" t="s">
        <v>69</v>
      </c>
      <c r="K43" s="196">
        <v>2</v>
      </c>
      <c r="L43" s="74">
        <v>0</v>
      </c>
      <c r="M43" s="74">
        <v>5</v>
      </c>
      <c r="N43" s="74">
        <v>6</v>
      </c>
      <c r="O43" s="192" t="s">
        <v>69</v>
      </c>
      <c r="P43" s="72" t="s">
        <v>69</v>
      </c>
      <c r="Q43" s="72" t="s">
        <v>69</v>
      </c>
      <c r="R43" s="196">
        <v>2</v>
      </c>
      <c r="S43" s="74">
        <v>0</v>
      </c>
      <c r="T43" s="179">
        <v>1</v>
      </c>
      <c r="U43" s="241">
        <v>3</v>
      </c>
      <c r="V43" s="242">
        <v>0</v>
      </c>
      <c r="W43" s="206"/>
      <c r="X43" s="179">
        <v>0</v>
      </c>
      <c r="Y43" s="69">
        <v>2</v>
      </c>
      <c r="Z43" s="69">
        <v>1</v>
      </c>
      <c r="AA43" s="69">
        <v>0</v>
      </c>
      <c r="AB43" s="69">
        <v>1</v>
      </c>
      <c r="AC43" s="69">
        <v>0</v>
      </c>
      <c r="AD43" s="69">
        <v>0</v>
      </c>
      <c r="AE43" s="69">
        <v>0</v>
      </c>
      <c r="AF43" s="69">
        <v>0</v>
      </c>
      <c r="AG43" s="69">
        <v>0</v>
      </c>
      <c r="AH43" s="180"/>
      <c r="AI43" s="128">
        <f>SUM(C43:AG43)</f>
        <v>23</v>
      </c>
      <c r="AJ43" s="25"/>
      <c r="AL43" s="246" t="str">
        <f t="shared" si="6"/>
        <v>-</v>
      </c>
    </row>
    <row r="44" spans="1:38" ht="15.6" customHeight="1" x14ac:dyDescent="0.2">
      <c r="A44" s="244" t="s">
        <v>78</v>
      </c>
      <c r="B44" s="29" t="s">
        <v>5</v>
      </c>
      <c r="C44" s="188" t="str">
        <f>C43</f>
        <v>x</v>
      </c>
      <c r="D44" s="63" t="s">
        <v>69</v>
      </c>
      <c r="E44" s="63" t="s">
        <v>69</v>
      </c>
      <c r="F44" s="63" t="s">
        <v>69</v>
      </c>
      <c r="G44" s="63" t="s">
        <v>69</v>
      </c>
      <c r="H44" s="63" t="s">
        <v>69</v>
      </c>
      <c r="I44" s="197" t="s">
        <v>69</v>
      </c>
      <c r="J44" s="56" t="s">
        <v>69</v>
      </c>
      <c r="K44" s="197">
        <f>K43</f>
        <v>2</v>
      </c>
      <c r="L44" s="56">
        <f t="shared" ref="L44" si="68">K44-L42+L43</f>
        <v>2</v>
      </c>
      <c r="M44" s="56">
        <f t="shared" ref="M44" si="69">L44-M42+M43</f>
        <v>7</v>
      </c>
      <c r="N44" s="56">
        <f t="shared" ref="N44" si="70">M44-N42+N43</f>
        <v>13</v>
      </c>
      <c r="O44" s="193" t="s">
        <v>69</v>
      </c>
      <c r="P44" s="51" t="s">
        <v>69</v>
      </c>
      <c r="Q44" s="51" t="s">
        <v>69</v>
      </c>
      <c r="R44" s="197">
        <f>N44-R42+R43</f>
        <v>15</v>
      </c>
      <c r="S44" s="56">
        <f t="shared" ref="S44" si="71">R44-S42+S43</f>
        <v>15</v>
      </c>
      <c r="T44" s="41">
        <f t="shared" ref="T44" si="72">S44-T42+T43</f>
        <v>13</v>
      </c>
      <c r="U44" s="42">
        <f t="shared" ref="U44" si="73">T44-U42+U43</f>
        <v>16</v>
      </c>
      <c r="V44" s="243">
        <f t="shared" ref="V44" si="74">U44-V42+V43</f>
        <v>14</v>
      </c>
      <c r="W44" s="204" t="s">
        <v>69</v>
      </c>
      <c r="X44" s="41">
        <f>V44-X42+X43</f>
        <v>14</v>
      </c>
      <c r="Y44" s="42">
        <f t="shared" ref="Y44" si="75">X44-Y42+Y43</f>
        <v>15</v>
      </c>
      <c r="Z44" s="42">
        <f t="shared" ref="Z44" si="76">Y44-Z42+Z43</f>
        <v>15</v>
      </c>
      <c r="AA44" s="42">
        <f t="shared" ref="AA44" si="77">Z44-AA42+AA43</f>
        <v>13</v>
      </c>
      <c r="AB44" s="42">
        <f t="shared" ref="AB44" si="78">AA44-AB42+AB43</f>
        <v>12</v>
      </c>
      <c r="AC44" s="42">
        <f t="shared" ref="AC44" si="79">AB44-AC42+AC43</f>
        <v>11</v>
      </c>
      <c r="AD44" s="42">
        <f t="shared" ref="AD44" si="80">AC44-AD42+AD43</f>
        <v>7</v>
      </c>
      <c r="AE44" s="42">
        <f t="shared" ref="AE44" si="81">AD44-AE42+AE43</f>
        <v>7</v>
      </c>
      <c r="AF44" s="42">
        <f t="shared" ref="AF44" si="82">AE44-AF42+AF43</f>
        <v>4</v>
      </c>
      <c r="AG44" s="42">
        <f t="shared" ref="AG44" si="83">AF44-AG42+AG43</f>
        <v>1</v>
      </c>
      <c r="AH44" s="42">
        <f t="shared" ref="AH44" si="84">AG44-AH42+AH43</f>
        <v>0</v>
      </c>
      <c r="AI44" s="129"/>
      <c r="AJ44" s="26">
        <f>MAX(C44:AH44)</f>
        <v>16</v>
      </c>
      <c r="AL44" s="246">
        <f t="shared" si="6"/>
        <v>2</v>
      </c>
    </row>
    <row r="45" spans="1:38" ht="15.6" customHeight="1" x14ac:dyDescent="0.2">
      <c r="A45" s="245"/>
      <c r="B45" s="29" t="s">
        <v>6</v>
      </c>
      <c r="C45" s="191"/>
      <c r="D45" s="110"/>
      <c r="E45" s="110"/>
      <c r="F45" s="189" t="s">
        <v>69</v>
      </c>
      <c r="G45" s="110"/>
      <c r="H45" s="110"/>
      <c r="I45" s="114"/>
      <c r="J45" s="115"/>
      <c r="K45" s="199" t="s">
        <v>69</v>
      </c>
      <c r="L45" s="115"/>
      <c r="M45" s="115"/>
      <c r="N45" s="115"/>
      <c r="O45" s="211"/>
      <c r="P45" s="113" t="s">
        <v>69</v>
      </c>
      <c r="Q45" s="112"/>
      <c r="R45" s="210"/>
      <c r="S45" s="115"/>
      <c r="T45" s="184"/>
      <c r="U45" s="187"/>
      <c r="V45" s="234">
        <v>11.36</v>
      </c>
      <c r="W45" s="205" t="s">
        <v>69</v>
      </c>
      <c r="X45" s="184"/>
      <c r="Y45" s="104"/>
      <c r="Z45" s="106">
        <v>11.38</v>
      </c>
      <c r="AA45" s="104"/>
      <c r="AB45" s="104"/>
      <c r="AC45" s="104"/>
      <c r="AD45" s="104"/>
      <c r="AE45" s="104"/>
      <c r="AF45" s="104"/>
      <c r="AG45" s="104"/>
      <c r="AH45" s="186">
        <v>11.48</v>
      </c>
      <c r="AI45" s="130">
        <v>0.3</v>
      </c>
      <c r="AJ45" s="25"/>
      <c r="AL45" s="246" t="str">
        <f t="shared" si="6"/>
        <v>-</v>
      </c>
    </row>
    <row r="46" spans="1:38" ht="15.6" customHeight="1" x14ac:dyDescent="0.2">
      <c r="A46" s="245"/>
      <c r="B46" s="29" t="s">
        <v>7</v>
      </c>
      <c r="C46" s="108" t="s">
        <v>69</v>
      </c>
      <c r="D46" s="110"/>
      <c r="E46" s="110"/>
      <c r="F46" s="189" t="s">
        <v>69</v>
      </c>
      <c r="G46" s="110"/>
      <c r="H46" s="110"/>
      <c r="I46" s="198" t="s">
        <v>69</v>
      </c>
      <c r="J46" s="115"/>
      <c r="K46" s="200">
        <v>11.18</v>
      </c>
      <c r="L46" s="115"/>
      <c r="M46" s="115"/>
      <c r="N46" s="115"/>
      <c r="O46" s="211"/>
      <c r="P46" s="113" t="s">
        <v>69</v>
      </c>
      <c r="Q46" s="112"/>
      <c r="R46" s="210"/>
      <c r="S46" s="115"/>
      <c r="T46" s="184"/>
      <c r="U46" s="187"/>
      <c r="V46" s="234">
        <v>11.36</v>
      </c>
      <c r="W46" s="207"/>
      <c r="X46" s="184"/>
      <c r="Y46" s="104"/>
      <c r="Z46" s="106">
        <v>11.38</v>
      </c>
      <c r="AA46" s="104"/>
      <c r="AB46" s="104"/>
      <c r="AC46" s="104"/>
      <c r="AD46" s="104"/>
      <c r="AE46" s="104"/>
      <c r="AF46" s="104"/>
      <c r="AG46" s="104"/>
      <c r="AH46" s="187"/>
      <c r="AI46" s="129"/>
      <c r="AJ46" s="27"/>
      <c r="AL46" s="246" t="str">
        <f t="shared" si="6"/>
        <v>-</v>
      </c>
    </row>
    <row r="47" spans="1:38" ht="15.6" customHeight="1" thickBot="1" x14ac:dyDescent="0.25">
      <c r="A47" s="125">
        <v>140</v>
      </c>
      <c r="B47" s="34" t="s">
        <v>9</v>
      </c>
      <c r="C47" s="181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3"/>
      <c r="R47" s="182"/>
      <c r="S47" s="182"/>
      <c r="T47" s="182"/>
      <c r="U47" s="238"/>
      <c r="V47" s="238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3"/>
      <c r="AI47" s="131"/>
      <c r="AJ47" s="28"/>
      <c r="AL47" s="246" t="str">
        <f t="shared" si="6"/>
        <v>-</v>
      </c>
    </row>
    <row r="48" spans="1:38" ht="15.6" customHeight="1" x14ac:dyDescent="0.2">
      <c r="A48" s="123"/>
      <c r="B48" s="30" t="s">
        <v>3</v>
      </c>
      <c r="C48" s="190"/>
      <c r="D48" s="66" t="s">
        <v>69</v>
      </c>
      <c r="E48" s="66" t="s">
        <v>69</v>
      </c>
      <c r="F48" s="66" t="s">
        <v>69</v>
      </c>
      <c r="G48" s="66" t="s">
        <v>69</v>
      </c>
      <c r="H48" s="66" t="s">
        <v>69</v>
      </c>
      <c r="I48" s="201"/>
      <c r="J48" s="68" t="s">
        <v>69</v>
      </c>
      <c r="K48" s="195" t="s">
        <v>69</v>
      </c>
      <c r="L48" s="68">
        <v>0</v>
      </c>
      <c r="M48" s="68">
        <v>0</v>
      </c>
      <c r="N48" s="68">
        <v>0</v>
      </c>
      <c r="O48" s="208">
        <v>0</v>
      </c>
      <c r="P48" s="67">
        <v>0</v>
      </c>
      <c r="Q48" s="67">
        <v>0</v>
      </c>
      <c r="R48" s="209">
        <v>0</v>
      </c>
      <c r="S48" s="68">
        <v>0</v>
      </c>
      <c r="T48" s="177">
        <v>1</v>
      </c>
      <c r="U48" s="239">
        <v>0</v>
      </c>
      <c r="V48" s="240">
        <v>0</v>
      </c>
      <c r="W48" s="203" t="s">
        <v>69</v>
      </c>
      <c r="X48" s="177">
        <v>4</v>
      </c>
      <c r="Y48" s="65">
        <v>3</v>
      </c>
      <c r="Z48" s="65">
        <v>0</v>
      </c>
      <c r="AA48" s="65">
        <v>1</v>
      </c>
      <c r="AB48" s="65">
        <v>2</v>
      </c>
      <c r="AC48" s="65">
        <v>1</v>
      </c>
      <c r="AD48" s="65">
        <v>1</v>
      </c>
      <c r="AE48" s="65">
        <v>4</v>
      </c>
      <c r="AF48" s="65">
        <v>10</v>
      </c>
      <c r="AG48" s="65">
        <v>3</v>
      </c>
      <c r="AH48" s="178">
        <v>0</v>
      </c>
      <c r="AI48" s="127" t="s">
        <v>8</v>
      </c>
      <c r="AJ48" s="24"/>
      <c r="AL48" s="246" t="str">
        <f t="shared" si="6"/>
        <v>-</v>
      </c>
    </row>
    <row r="49" spans="1:38" ht="15.6" customHeight="1" x14ac:dyDescent="0.2">
      <c r="A49" s="124">
        <v>12.24</v>
      </c>
      <c r="B49" s="31" t="s">
        <v>4</v>
      </c>
      <c r="C49" s="70" t="s">
        <v>69</v>
      </c>
      <c r="D49" s="71" t="s">
        <v>69</v>
      </c>
      <c r="E49" s="71" t="s">
        <v>69</v>
      </c>
      <c r="F49" s="71" t="s">
        <v>69</v>
      </c>
      <c r="G49" s="71" t="s">
        <v>69</v>
      </c>
      <c r="H49" s="71" t="s">
        <v>69</v>
      </c>
      <c r="I49" s="73" t="s">
        <v>69</v>
      </c>
      <c r="J49" s="74" t="s">
        <v>69</v>
      </c>
      <c r="K49" s="196">
        <v>0</v>
      </c>
      <c r="L49" s="74">
        <v>1</v>
      </c>
      <c r="M49" s="74">
        <v>0</v>
      </c>
      <c r="N49" s="74">
        <v>2</v>
      </c>
      <c r="O49" s="192">
        <v>0</v>
      </c>
      <c r="P49" s="72">
        <v>5</v>
      </c>
      <c r="Q49" s="72">
        <v>0</v>
      </c>
      <c r="R49" s="196">
        <v>3</v>
      </c>
      <c r="S49" s="74">
        <v>3</v>
      </c>
      <c r="T49" s="179">
        <v>3</v>
      </c>
      <c r="U49" s="241">
        <v>0</v>
      </c>
      <c r="V49" s="242">
        <v>0</v>
      </c>
      <c r="W49" s="206"/>
      <c r="X49" s="179">
        <v>8</v>
      </c>
      <c r="Y49" s="69">
        <v>2</v>
      </c>
      <c r="Z49" s="69">
        <v>0</v>
      </c>
      <c r="AA49" s="69">
        <v>0</v>
      </c>
      <c r="AB49" s="69">
        <v>0</v>
      </c>
      <c r="AC49" s="69">
        <v>2</v>
      </c>
      <c r="AD49" s="69">
        <v>1</v>
      </c>
      <c r="AE49" s="69">
        <v>0</v>
      </c>
      <c r="AF49" s="69">
        <v>0</v>
      </c>
      <c r="AG49" s="69">
        <v>0</v>
      </c>
      <c r="AH49" s="180"/>
      <c r="AI49" s="128">
        <f>SUM(C49:AG49)</f>
        <v>30</v>
      </c>
      <c r="AJ49" s="25"/>
      <c r="AL49" s="246" t="str">
        <f t="shared" si="6"/>
        <v>-</v>
      </c>
    </row>
    <row r="50" spans="1:38" ht="15.6" customHeight="1" x14ac:dyDescent="0.2">
      <c r="A50" s="244" t="s">
        <v>78</v>
      </c>
      <c r="B50" s="29" t="s">
        <v>5</v>
      </c>
      <c r="C50" s="188" t="str">
        <f>C49</f>
        <v>x</v>
      </c>
      <c r="D50" s="63" t="s">
        <v>69</v>
      </c>
      <c r="E50" s="63" t="s">
        <v>69</v>
      </c>
      <c r="F50" s="63" t="s">
        <v>69</v>
      </c>
      <c r="G50" s="63" t="s">
        <v>69</v>
      </c>
      <c r="H50" s="63" t="s">
        <v>69</v>
      </c>
      <c r="I50" s="197" t="s">
        <v>69</v>
      </c>
      <c r="J50" s="56" t="s">
        <v>69</v>
      </c>
      <c r="K50" s="197">
        <f>K49</f>
        <v>0</v>
      </c>
      <c r="L50" s="56">
        <f t="shared" ref="L50" si="85">K50-L48+L49</f>
        <v>1</v>
      </c>
      <c r="M50" s="56">
        <f t="shared" ref="M50" si="86">L50-M48+M49</f>
        <v>1</v>
      </c>
      <c r="N50" s="56">
        <f t="shared" ref="N50" si="87">M50-N48+N49</f>
        <v>3</v>
      </c>
      <c r="O50" s="193">
        <f t="shared" ref="O50" si="88">N50-O48+O49</f>
        <v>3</v>
      </c>
      <c r="P50" s="51">
        <f t="shared" ref="P50" si="89">O50-P48+P49</f>
        <v>8</v>
      </c>
      <c r="Q50" s="51">
        <f t="shared" ref="Q50" si="90">P50-Q48+Q49</f>
        <v>8</v>
      </c>
      <c r="R50" s="197">
        <f t="shared" ref="R50" si="91">Q50-R48+R49</f>
        <v>11</v>
      </c>
      <c r="S50" s="56">
        <f t="shared" ref="S50" si="92">R50-S48+S49</f>
        <v>14</v>
      </c>
      <c r="T50" s="41">
        <f t="shared" ref="T50" si="93">S50-T48+T49</f>
        <v>16</v>
      </c>
      <c r="U50" s="42">
        <f t="shared" ref="U50" si="94">T50-U48+U49</f>
        <v>16</v>
      </c>
      <c r="V50" s="243">
        <f t="shared" ref="V50" si="95">U50-V48+V49</f>
        <v>16</v>
      </c>
      <c r="W50" s="204" t="s">
        <v>69</v>
      </c>
      <c r="X50" s="41">
        <f>V50-X48+X49</f>
        <v>20</v>
      </c>
      <c r="Y50" s="42">
        <f t="shared" ref="Y50" si="96">X50-Y48+Y49</f>
        <v>19</v>
      </c>
      <c r="Z50" s="42">
        <f t="shared" ref="Z50" si="97">Y50-Z48+Z49</f>
        <v>19</v>
      </c>
      <c r="AA50" s="42">
        <f t="shared" ref="AA50" si="98">Z50-AA48+AA49</f>
        <v>18</v>
      </c>
      <c r="AB50" s="42">
        <f t="shared" ref="AB50" si="99">AA50-AB48+AB49</f>
        <v>16</v>
      </c>
      <c r="AC50" s="42">
        <f t="shared" ref="AC50" si="100">AB50-AC48+AC49</f>
        <v>17</v>
      </c>
      <c r="AD50" s="42">
        <f t="shared" ref="AD50" si="101">AC50-AD48+AD49</f>
        <v>17</v>
      </c>
      <c r="AE50" s="42">
        <f t="shared" ref="AE50" si="102">AD50-AE48+AE49</f>
        <v>13</v>
      </c>
      <c r="AF50" s="42">
        <f t="shared" ref="AF50" si="103">AE50-AF48+AF49</f>
        <v>3</v>
      </c>
      <c r="AG50" s="42">
        <f t="shared" ref="AG50" si="104">AF50-AG48+AG49</f>
        <v>0</v>
      </c>
      <c r="AH50" s="42">
        <f t="shared" ref="AH50" si="105">AG50-AH48+AH49</f>
        <v>0</v>
      </c>
      <c r="AI50" s="129"/>
      <c r="AJ50" s="26">
        <f>MAX(C50:AH50)</f>
        <v>20</v>
      </c>
      <c r="AL50" s="246">
        <f t="shared" si="6"/>
        <v>0</v>
      </c>
    </row>
    <row r="51" spans="1:38" ht="15.6" customHeight="1" x14ac:dyDescent="0.2">
      <c r="A51" s="245"/>
      <c r="B51" s="29" t="s">
        <v>6</v>
      </c>
      <c r="C51" s="191"/>
      <c r="D51" s="110"/>
      <c r="E51" s="110"/>
      <c r="F51" s="189" t="s">
        <v>69</v>
      </c>
      <c r="G51" s="110"/>
      <c r="H51" s="110"/>
      <c r="I51" s="114"/>
      <c r="J51" s="115"/>
      <c r="K51" s="199" t="s">
        <v>69</v>
      </c>
      <c r="L51" s="115"/>
      <c r="M51" s="115"/>
      <c r="N51" s="115"/>
      <c r="O51" s="211"/>
      <c r="P51" s="113">
        <v>12.33</v>
      </c>
      <c r="Q51" s="112"/>
      <c r="R51" s="210"/>
      <c r="S51" s="115"/>
      <c r="T51" s="184"/>
      <c r="U51" s="187"/>
      <c r="V51" s="234">
        <v>12.44</v>
      </c>
      <c r="W51" s="205" t="s">
        <v>69</v>
      </c>
      <c r="X51" s="184"/>
      <c r="Y51" s="104"/>
      <c r="Z51" s="106">
        <v>12.5</v>
      </c>
      <c r="AA51" s="104"/>
      <c r="AB51" s="104"/>
      <c r="AC51" s="104"/>
      <c r="AD51" s="104"/>
      <c r="AE51" s="104"/>
      <c r="AF51" s="104"/>
      <c r="AG51" s="104"/>
      <c r="AH51" s="186">
        <v>13.01</v>
      </c>
      <c r="AI51" s="130">
        <v>0.36</v>
      </c>
      <c r="AJ51" s="25"/>
      <c r="AL51" s="246" t="str">
        <f t="shared" si="6"/>
        <v>-</v>
      </c>
    </row>
    <row r="52" spans="1:38" ht="15.6" customHeight="1" x14ac:dyDescent="0.2">
      <c r="A52" s="245"/>
      <c r="B52" s="29" t="s">
        <v>7</v>
      </c>
      <c r="C52" s="108" t="s">
        <v>69</v>
      </c>
      <c r="D52" s="110"/>
      <c r="E52" s="110"/>
      <c r="F52" s="189" t="s">
        <v>69</v>
      </c>
      <c r="G52" s="110"/>
      <c r="H52" s="110"/>
      <c r="I52" s="198" t="s">
        <v>69</v>
      </c>
      <c r="J52" s="115"/>
      <c r="K52" s="200">
        <v>12.25</v>
      </c>
      <c r="L52" s="115"/>
      <c r="M52" s="115"/>
      <c r="N52" s="115"/>
      <c r="O52" s="211"/>
      <c r="P52" s="113">
        <v>12.33</v>
      </c>
      <c r="Q52" s="112"/>
      <c r="R52" s="210"/>
      <c r="S52" s="115"/>
      <c r="T52" s="184"/>
      <c r="U52" s="187"/>
      <c r="V52" s="234">
        <v>12.44</v>
      </c>
      <c r="W52" s="207"/>
      <c r="X52" s="184"/>
      <c r="Y52" s="104"/>
      <c r="Z52" s="106">
        <v>12.5</v>
      </c>
      <c r="AA52" s="104"/>
      <c r="AB52" s="104"/>
      <c r="AC52" s="104"/>
      <c r="AD52" s="104"/>
      <c r="AE52" s="104"/>
      <c r="AF52" s="104"/>
      <c r="AG52" s="104"/>
      <c r="AH52" s="187"/>
      <c r="AI52" s="129"/>
      <c r="AJ52" s="27"/>
      <c r="AL52" s="246" t="str">
        <f t="shared" si="6"/>
        <v>-</v>
      </c>
    </row>
    <row r="53" spans="1:38" ht="15.6" customHeight="1" thickBot="1" x14ac:dyDescent="0.25">
      <c r="A53" s="125">
        <v>140</v>
      </c>
      <c r="B53" s="34" t="s">
        <v>9</v>
      </c>
      <c r="C53" s="181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3"/>
      <c r="R53" s="182"/>
      <c r="S53" s="182"/>
      <c r="T53" s="182"/>
      <c r="U53" s="238"/>
      <c r="V53" s="238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3"/>
      <c r="AI53" s="131"/>
      <c r="AJ53" s="28"/>
      <c r="AL53" s="246" t="str">
        <f t="shared" si="6"/>
        <v>-</v>
      </c>
    </row>
    <row r="54" spans="1:38" ht="15.6" customHeight="1" x14ac:dyDescent="0.2">
      <c r="A54" s="123"/>
      <c r="B54" s="30" t="s">
        <v>3</v>
      </c>
      <c r="C54" s="190"/>
      <c r="D54" s="66">
        <v>0</v>
      </c>
      <c r="E54" s="66">
        <v>0</v>
      </c>
      <c r="F54" s="66">
        <v>0</v>
      </c>
      <c r="G54" s="66">
        <v>0</v>
      </c>
      <c r="H54" s="66">
        <v>0</v>
      </c>
      <c r="I54" s="201"/>
      <c r="J54" s="68" t="s">
        <v>69</v>
      </c>
      <c r="K54" s="195" t="s">
        <v>69</v>
      </c>
      <c r="L54" s="68" t="s">
        <v>69</v>
      </c>
      <c r="M54" s="68" t="s">
        <v>69</v>
      </c>
      <c r="N54" s="68" t="s">
        <v>69</v>
      </c>
      <c r="O54" s="208" t="s">
        <v>69</v>
      </c>
      <c r="P54" s="67" t="s">
        <v>69</v>
      </c>
      <c r="Q54" s="67" t="s">
        <v>69</v>
      </c>
      <c r="R54" s="209" t="s">
        <v>69</v>
      </c>
      <c r="S54" s="68" t="s">
        <v>69</v>
      </c>
      <c r="T54" s="177">
        <v>3</v>
      </c>
      <c r="U54" s="239">
        <v>0</v>
      </c>
      <c r="V54" s="240">
        <v>0</v>
      </c>
      <c r="W54" s="203" t="s">
        <v>69</v>
      </c>
      <c r="X54" s="177">
        <v>0</v>
      </c>
      <c r="Y54" s="65">
        <v>1</v>
      </c>
      <c r="Z54" s="65">
        <v>0</v>
      </c>
      <c r="AA54" s="65">
        <v>1</v>
      </c>
      <c r="AB54" s="65">
        <v>0</v>
      </c>
      <c r="AC54" s="65">
        <v>1</v>
      </c>
      <c r="AD54" s="65">
        <v>3</v>
      </c>
      <c r="AE54" s="65">
        <v>4</v>
      </c>
      <c r="AF54" s="65">
        <v>1</v>
      </c>
      <c r="AG54" s="65">
        <v>1</v>
      </c>
      <c r="AH54" s="178">
        <v>0</v>
      </c>
      <c r="AI54" s="127" t="s">
        <v>8</v>
      </c>
      <c r="AJ54" s="24"/>
      <c r="AL54" s="246" t="str">
        <f t="shared" si="6"/>
        <v>-</v>
      </c>
    </row>
    <row r="55" spans="1:38" ht="15.6" customHeight="1" x14ac:dyDescent="0.2">
      <c r="A55" s="124">
        <v>13.3</v>
      </c>
      <c r="B55" s="31" t="s">
        <v>4</v>
      </c>
      <c r="C55" s="70">
        <v>1</v>
      </c>
      <c r="D55" s="71">
        <v>3</v>
      </c>
      <c r="E55" s="71">
        <v>0</v>
      </c>
      <c r="F55" s="71">
        <v>1</v>
      </c>
      <c r="G55" s="71">
        <v>1</v>
      </c>
      <c r="H55" s="71">
        <v>1</v>
      </c>
      <c r="I55" s="73" t="s">
        <v>69</v>
      </c>
      <c r="J55" s="74" t="s">
        <v>69</v>
      </c>
      <c r="K55" s="196" t="s">
        <v>69</v>
      </c>
      <c r="L55" s="74" t="s">
        <v>69</v>
      </c>
      <c r="M55" s="74" t="s">
        <v>69</v>
      </c>
      <c r="N55" s="74" t="s">
        <v>69</v>
      </c>
      <c r="O55" s="192" t="s">
        <v>69</v>
      </c>
      <c r="P55" s="72" t="s">
        <v>69</v>
      </c>
      <c r="Q55" s="72" t="s">
        <v>69</v>
      </c>
      <c r="R55" s="196" t="s">
        <v>69</v>
      </c>
      <c r="S55" s="74" t="s">
        <v>69</v>
      </c>
      <c r="T55" s="179">
        <v>3</v>
      </c>
      <c r="U55" s="241">
        <v>0</v>
      </c>
      <c r="V55" s="242">
        <v>3</v>
      </c>
      <c r="W55" s="206"/>
      <c r="X55" s="179">
        <v>0</v>
      </c>
      <c r="Y55" s="69">
        <v>0</v>
      </c>
      <c r="Z55" s="69">
        <v>0</v>
      </c>
      <c r="AA55" s="69">
        <v>0</v>
      </c>
      <c r="AB55" s="69">
        <v>2</v>
      </c>
      <c r="AC55" s="69">
        <v>0</v>
      </c>
      <c r="AD55" s="69">
        <v>0</v>
      </c>
      <c r="AE55" s="69">
        <v>0</v>
      </c>
      <c r="AF55" s="69">
        <v>0</v>
      </c>
      <c r="AG55" s="69">
        <v>0</v>
      </c>
      <c r="AH55" s="180"/>
      <c r="AI55" s="128">
        <f>SUM(C55:AG55)</f>
        <v>15</v>
      </c>
      <c r="AJ55" s="25"/>
      <c r="AL55" s="246" t="str">
        <f t="shared" si="6"/>
        <v>-</v>
      </c>
    </row>
    <row r="56" spans="1:38" ht="15.6" customHeight="1" x14ac:dyDescent="0.2">
      <c r="A56" s="244" t="s">
        <v>80</v>
      </c>
      <c r="B56" s="29" t="s">
        <v>5</v>
      </c>
      <c r="C56" s="188">
        <f>C55</f>
        <v>1</v>
      </c>
      <c r="D56" s="63">
        <f t="shared" ref="D56" si="106">C56-D54+D55</f>
        <v>4</v>
      </c>
      <c r="E56" s="63">
        <f t="shared" ref="E56" si="107">D56-E54+E55</f>
        <v>4</v>
      </c>
      <c r="F56" s="63">
        <f t="shared" ref="F56" si="108">E56-F54+F55</f>
        <v>5</v>
      </c>
      <c r="G56" s="63">
        <f t="shared" ref="G56" si="109">F56-G54+G55</f>
        <v>6</v>
      </c>
      <c r="H56" s="63">
        <f t="shared" ref="H56" si="110">G56-H54+H55</f>
        <v>7</v>
      </c>
      <c r="I56" s="197" t="s">
        <v>69</v>
      </c>
      <c r="J56" s="56" t="s">
        <v>69</v>
      </c>
      <c r="K56" s="197" t="s">
        <v>69</v>
      </c>
      <c r="L56" s="56" t="s">
        <v>69</v>
      </c>
      <c r="M56" s="56" t="s">
        <v>69</v>
      </c>
      <c r="N56" s="56" t="s">
        <v>69</v>
      </c>
      <c r="O56" s="193" t="s">
        <v>69</v>
      </c>
      <c r="P56" s="51" t="s">
        <v>69</v>
      </c>
      <c r="Q56" s="51" t="s">
        <v>69</v>
      </c>
      <c r="R56" s="197" t="s">
        <v>69</v>
      </c>
      <c r="S56" s="56" t="s">
        <v>69</v>
      </c>
      <c r="T56" s="41">
        <f>H56-T54+T55</f>
        <v>7</v>
      </c>
      <c r="U56" s="42">
        <f t="shared" ref="U56" si="111">T56-U54+U55</f>
        <v>7</v>
      </c>
      <c r="V56" s="243">
        <f t="shared" ref="V56" si="112">U56-V54+V55</f>
        <v>10</v>
      </c>
      <c r="W56" s="204" t="s">
        <v>69</v>
      </c>
      <c r="X56" s="41">
        <f>V56-X54+X55</f>
        <v>10</v>
      </c>
      <c r="Y56" s="42">
        <f t="shared" ref="Y56" si="113">X56-Y54+Y55</f>
        <v>9</v>
      </c>
      <c r="Z56" s="42">
        <f t="shared" ref="Z56" si="114">Y56-Z54+Z55</f>
        <v>9</v>
      </c>
      <c r="AA56" s="42">
        <f t="shared" ref="AA56" si="115">Z56-AA54+AA55</f>
        <v>8</v>
      </c>
      <c r="AB56" s="42">
        <f t="shared" ref="AB56" si="116">AA56-AB54+AB55</f>
        <v>10</v>
      </c>
      <c r="AC56" s="42">
        <f t="shared" ref="AC56" si="117">AB56-AC54+AC55</f>
        <v>9</v>
      </c>
      <c r="AD56" s="42">
        <f t="shared" ref="AD56" si="118">AC56-AD54+AD55</f>
        <v>6</v>
      </c>
      <c r="AE56" s="42">
        <f t="shared" ref="AE56" si="119">AD56-AE54+AE55</f>
        <v>2</v>
      </c>
      <c r="AF56" s="42">
        <f t="shared" ref="AF56" si="120">AE56-AF54+AF55</f>
        <v>1</v>
      </c>
      <c r="AG56" s="42">
        <f t="shared" ref="AG56" si="121">AF56-AG54+AG55</f>
        <v>0</v>
      </c>
      <c r="AH56" s="42">
        <f t="shared" ref="AH56" si="122">AG56-AH54+AH55</f>
        <v>0</v>
      </c>
      <c r="AI56" s="129"/>
      <c r="AJ56" s="26">
        <f>MAX(C56:AH56)</f>
        <v>10</v>
      </c>
      <c r="AL56" s="246">
        <f t="shared" si="6"/>
        <v>1</v>
      </c>
    </row>
    <row r="57" spans="1:38" ht="15.6" customHeight="1" x14ac:dyDescent="0.2">
      <c r="A57" s="245"/>
      <c r="B57" s="29" t="s">
        <v>6</v>
      </c>
      <c r="C57" s="191"/>
      <c r="D57" s="110"/>
      <c r="E57" s="110"/>
      <c r="F57" s="189">
        <v>13.33</v>
      </c>
      <c r="G57" s="110"/>
      <c r="H57" s="110"/>
      <c r="I57" s="114"/>
      <c r="J57" s="115"/>
      <c r="K57" s="199" t="s">
        <v>69</v>
      </c>
      <c r="L57" s="115"/>
      <c r="M57" s="115"/>
      <c r="N57" s="115"/>
      <c r="O57" s="211"/>
      <c r="P57" s="113" t="s">
        <v>69</v>
      </c>
      <c r="Q57" s="112"/>
      <c r="R57" s="210"/>
      <c r="S57" s="115"/>
      <c r="T57" s="184"/>
      <c r="U57" s="187"/>
      <c r="V57" s="234">
        <v>13.4</v>
      </c>
      <c r="W57" s="205" t="s">
        <v>69</v>
      </c>
      <c r="X57" s="184"/>
      <c r="Y57" s="104"/>
      <c r="Z57" s="106">
        <v>13.43</v>
      </c>
      <c r="AA57" s="104"/>
      <c r="AB57" s="104"/>
      <c r="AC57" s="104"/>
      <c r="AD57" s="104"/>
      <c r="AE57" s="104"/>
      <c r="AF57" s="104"/>
      <c r="AG57" s="104"/>
      <c r="AH57" s="186">
        <v>13.52</v>
      </c>
      <c r="AI57" s="130">
        <v>0.22</v>
      </c>
      <c r="AJ57" s="25"/>
      <c r="AL57" s="246" t="str">
        <f t="shared" si="6"/>
        <v>-</v>
      </c>
    </row>
    <row r="58" spans="1:38" ht="15.6" customHeight="1" x14ac:dyDescent="0.2">
      <c r="A58" s="245"/>
      <c r="B58" s="29" t="s">
        <v>7</v>
      </c>
      <c r="C58" s="108">
        <v>13.3</v>
      </c>
      <c r="D58" s="110"/>
      <c r="E58" s="110"/>
      <c r="F58" s="189">
        <v>13.33</v>
      </c>
      <c r="G58" s="110"/>
      <c r="H58" s="110"/>
      <c r="I58" s="198" t="s">
        <v>69</v>
      </c>
      <c r="J58" s="115"/>
      <c r="K58" s="200" t="s">
        <v>69</v>
      </c>
      <c r="L58" s="115"/>
      <c r="M58" s="115"/>
      <c r="N58" s="115"/>
      <c r="O58" s="211"/>
      <c r="P58" s="113" t="s">
        <v>69</v>
      </c>
      <c r="Q58" s="112"/>
      <c r="R58" s="210"/>
      <c r="S58" s="115"/>
      <c r="T58" s="184"/>
      <c r="U58" s="187"/>
      <c r="V58" s="234">
        <v>13.4</v>
      </c>
      <c r="W58" s="207"/>
      <c r="X58" s="184"/>
      <c r="Y58" s="104"/>
      <c r="Z58" s="106">
        <v>13.43</v>
      </c>
      <c r="AA58" s="104"/>
      <c r="AB58" s="104"/>
      <c r="AC58" s="104"/>
      <c r="AD58" s="104"/>
      <c r="AE58" s="104"/>
      <c r="AF58" s="104"/>
      <c r="AG58" s="104"/>
      <c r="AH58" s="187"/>
      <c r="AI58" s="129"/>
      <c r="AJ58" s="27"/>
      <c r="AL58" s="246" t="str">
        <f t="shared" si="6"/>
        <v>-</v>
      </c>
    </row>
    <row r="59" spans="1:38" ht="15.6" customHeight="1" thickBot="1" x14ac:dyDescent="0.25">
      <c r="A59" s="125">
        <v>140</v>
      </c>
      <c r="B59" s="34" t="s">
        <v>9</v>
      </c>
      <c r="C59" s="181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3"/>
      <c r="R59" s="182"/>
      <c r="S59" s="182"/>
      <c r="T59" s="182"/>
      <c r="U59" s="238"/>
      <c r="V59" s="238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3"/>
      <c r="AI59" s="131"/>
      <c r="AJ59" s="28"/>
      <c r="AL59" s="246" t="str">
        <f t="shared" si="6"/>
        <v>-</v>
      </c>
    </row>
    <row r="60" spans="1:38" ht="15.6" customHeight="1" x14ac:dyDescent="0.2">
      <c r="A60" s="123"/>
      <c r="B60" s="30" t="s">
        <v>3</v>
      </c>
      <c r="C60" s="190"/>
      <c r="D60" s="66" t="s">
        <v>69</v>
      </c>
      <c r="E60" s="66" t="s">
        <v>69</v>
      </c>
      <c r="F60" s="66" t="s">
        <v>69</v>
      </c>
      <c r="G60" s="66" t="s">
        <v>69</v>
      </c>
      <c r="H60" s="66" t="s">
        <v>69</v>
      </c>
      <c r="I60" s="201"/>
      <c r="J60" s="68" t="s">
        <v>69</v>
      </c>
      <c r="K60" s="195" t="s">
        <v>69</v>
      </c>
      <c r="L60" s="68">
        <v>0</v>
      </c>
      <c r="M60" s="68">
        <v>0</v>
      </c>
      <c r="N60" s="68">
        <v>0</v>
      </c>
      <c r="O60" s="208" t="s">
        <v>69</v>
      </c>
      <c r="P60" s="67" t="s">
        <v>69</v>
      </c>
      <c r="Q60" s="67" t="s">
        <v>69</v>
      </c>
      <c r="R60" s="209">
        <v>0</v>
      </c>
      <c r="S60" s="68">
        <v>0</v>
      </c>
      <c r="T60" s="177">
        <v>0</v>
      </c>
      <c r="U60" s="239">
        <v>0</v>
      </c>
      <c r="V60" s="240">
        <v>0</v>
      </c>
      <c r="W60" s="203" t="s">
        <v>69</v>
      </c>
      <c r="X60" s="177">
        <v>5</v>
      </c>
      <c r="Y60" s="65">
        <v>3</v>
      </c>
      <c r="Z60" s="65">
        <v>1</v>
      </c>
      <c r="AA60" s="65">
        <v>0</v>
      </c>
      <c r="AB60" s="65">
        <v>0</v>
      </c>
      <c r="AC60" s="65">
        <v>2</v>
      </c>
      <c r="AD60" s="65">
        <v>4</v>
      </c>
      <c r="AE60" s="65">
        <v>2</v>
      </c>
      <c r="AF60" s="65">
        <v>4</v>
      </c>
      <c r="AG60" s="65">
        <v>2</v>
      </c>
      <c r="AH60" s="178">
        <v>2</v>
      </c>
      <c r="AI60" s="127" t="s">
        <v>8</v>
      </c>
      <c r="AJ60" s="24"/>
      <c r="AL60" s="246" t="str">
        <f t="shared" si="6"/>
        <v>-</v>
      </c>
    </row>
    <row r="61" spans="1:38" ht="15.6" customHeight="1" x14ac:dyDescent="0.2">
      <c r="A61" s="124">
        <v>14.5</v>
      </c>
      <c r="B61" s="31" t="s">
        <v>4</v>
      </c>
      <c r="C61" s="70" t="s">
        <v>69</v>
      </c>
      <c r="D61" s="71" t="s">
        <v>69</v>
      </c>
      <c r="E61" s="71" t="s">
        <v>69</v>
      </c>
      <c r="F61" s="71" t="s">
        <v>69</v>
      </c>
      <c r="G61" s="71" t="s">
        <v>69</v>
      </c>
      <c r="H61" s="71" t="s">
        <v>69</v>
      </c>
      <c r="I61" s="73" t="s">
        <v>69</v>
      </c>
      <c r="J61" s="74" t="s">
        <v>69</v>
      </c>
      <c r="K61" s="196">
        <v>3</v>
      </c>
      <c r="L61" s="74">
        <v>1</v>
      </c>
      <c r="M61" s="74">
        <v>6</v>
      </c>
      <c r="N61" s="74">
        <v>0</v>
      </c>
      <c r="O61" s="192" t="s">
        <v>69</v>
      </c>
      <c r="P61" s="72" t="s">
        <v>69</v>
      </c>
      <c r="Q61" s="72" t="s">
        <v>69</v>
      </c>
      <c r="R61" s="196">
        <v>1</v>
      </c>
      <c r="S61" s="74">
        <v>1</v>
      </c>
      <c r="T61" s="179">
        <v>2</v>
      </c>
      <c r="U61" s="241">
        <v>0</v>
      </c>
      <c r="V61" s="242">
        <v>0</v>
      </c>
      <c r="W61" s="206"/>
      <c r="X61" s="179">
        <v>5</v>
      </c>
      <c r="Y61" s="69">
        <v>0</v>
      </c>
      <c r="Z61" s="69">
        <v>1</v>
      </c>
      <c r="AA61" s="69">
        <v>0</v>
      </c>
      <c r="AB61" s="69">
        <v>2</v>
      </c>
      <c r="AC61" s="69">
        <v>0</v>
      </c>
      <c r="AD61" s="69">
        <v>2</v>
      </c>
      <c r="AE61" s="69">
        <v>1</v>
      </c>
      <c r="AF61" s="69">
        <v>0</v>
      </c>
      <c r="AG61" s="69">
        <v>0</v>
      </c>
      <c r="AH61" s="180"/>
      <c r="AI61" s="128">
        <f>SUM(C61:AG61)</f>
        <v>25</v>
      </c>
      <c r="AJ61" s="25"/>
      <c r="AL61" s="246" t="str">
        <f t="shared" si="6"/>
        <v>-</v>
      </c>
    </row>
    <row r="62" spans="1:38" ht="15.6" customHeight="1" x14ac:dyDescent="0.2">
      <c r="A62" s="244" t="s">
        <v>78</v>
      </c>
      <c r="B62" s="29" t="s">
        <v>5</v>
      </c>
      <c r="C62" s="188" t="str">
        <f>C61</f>
        <v>x</v>
      </c>
      <c r="D62" s="63" t="s">
        <v>69</v>
      </c>
      <c r="E62" s="63" t="s">
        <v>69</v>
      </c>
      <c r="F62" s="63" t="s">
        <v>69</v>
      </c>
      <c r="G62" s="63" t="s">
        <v>69</v>
      </c>
      <c r="H62" s="63" t="s">
        <v>69</v>
      </c>
      <c r="I62" s="197" t="s">
        <v>69</v>
      </c>
      <c r="J62" s="56" t="s">
        <v>69</v>
      </c>
      <c r="K62" s="197">
        <f>K61</f>
        <v>3</v>
      </c>
      <c r="L62" s="56">
        <f t="shared" ref="L62" si="123">K62-L60+L61</f>
        <v>4</v>
      </c>
      <c r="M62" s="56">
        <f t="shared" ref="M62" si="124">L62-M60+M61</f>
        <v>10</v>
      </c>
      <c r="N62" s="56">
        <f t="shared" ref="N62" si="125">M62-N60+N61</f>
        <v>10</v>
      </c>
      <c r="O62" s="193" t="s">
        <v>69</v>
      </c>
      <c r="P62" s="51" t="s">
        <v>69</v>
      </c>
      <c r="Q62" s="51" t="s">
        <v>69</v>
      </c>
      <c r="R62" s="197">
        <f>N62-R60+R61</f>
        <v>11</v>
      </c>
      <c r="S62" s="56">
        <f t="shared" ref="S62" si="126">R62-S60+S61</f>
        <v>12</v>
      </c>
      <c r="T62" s="41">
        <f t="shared" ref="T62" si="127">S62-T60+T61</f>
        <v>14</v>
      </c>
      <c r="U62" s="42">
        <f t="shared" ref="U62" si="128">T62-U60+U61</f>
        <v>14</v>
      </c>
      <c r="V62" s="243">
        <f t="shared" ref="V62" si="129">U62-V60+V61</f>
        <v>14</v>
      </c>
      <c r="W62" s="204" t="s">
        <v>69</v>
      </c>
      <c r="X62" s="41">
        <f>V62-X60+X61</f>
        <v>14</v>
      </c>
      <c r="Y62" s="42">
        <f t="shared" ref="Y62" si="130">X62-Y60+Y61</f>
        <v>11</v>
      </c>
      <c r="Z62" s="42">
        <f t="shared" ref="Z62" si="131">Y62-Z60+Z61</f>
        <v>11</v>
      </c>
      <c r="AA62" s="42">
        <f t="shared" ref="AA62" si="132">Z62-AA60+AA61</f>
        <v>11</v>
      </c>
      <c r="AB62" s="42">
        <f t="shared" ref="AB62" si="133">AA62-AB60+AB61</f>
        <v>13</v>
      </c>
      <c r="AC62" s="42">
        <f t="shared" ref="AC62" si="134">AB62-AC60+AC61</f>
        <v>11</v>
      </c>
      <c r="AD62" s="42">
        <f t="shared" ref="AD62" si="135">AC62-AD60+AD61</f>
        <v>9</v>
      </c>
      <c r="AE62" s="42">
        <f t="shared" ref="AE62" si="136">AD62-AE60+AE61</f>
        <v>8</v>
      </c>
      <c r="AF62" s="42">
        <f t="shared" ref="AF62" si="137">AE62-AF60+AF61</f>
        <v>4</v>
      </c>
      <c r="AG62" s="42">
        <f t="shared" ref="AG62" si="138">AF62-AG60+AG61</f>
        <v>2</v>
      </c>
      <c r="AH62" s="42">
        <f t="shared" ref="AH62" si="139">AG62-AH60+AH61</f>
        <v>0</v>
      </c>
      <c r="AI62" s="129"/>
      <c r="AJ62" s="26">
        <f>MAX(C62:AH62)</f>
        <v>14</v>
      </c>
      <c r="AL62" s="246">
        <f t="shared" si="6"/>
        <v>3</v>
      </c>
    </row>
    <row r="63" spans="1:38" ht="15.6" customHeight="1" x14ac:dyDescent="0.2">
      <c r="A63" s="245"/>
      <c r="B63" s="29" t="s">
        <v>6</v>
      </c>
      <c r="C63" s="191"/>
      <c r="D63" s="110"/>
      <c r="E63" s="110"/>
      <c r="F63" s="189" t="s">
        <v>69</v>
      </c>
      <c r="G63" s="110"/>
      <c r="H63" s="110"/>
      <c r="I63" s="114"/>
      <c r="J63" s="115"/>
      <c r="K63" s="199" t="s">
        <v>69</v>
      </c>
      <c r="L63" s="115"/>
      <c r="M63" s="115"/>
      <c r="N63" s="115"/>
      <c r="O63" s="211"/>
      <c r="P63" s="113" t="s">
        <v>69</v>
      </c>
      <c r="Q63" s="112"/>
      <c r="R63" s="210"/>
      <c r="S63" s="115"/>
      <c r="T63" s="184"/>
      <c r="U63" s="187"/>
      <c r="V63" s="234">
        <v>15.1</v>
      </c>
      <c r="W63" s="205" t="s">
        <v>69</v>
      </c>
      <c r="X63" s="184"/>
      <c r="Y63" s="104"/>
      <c r="Z63" s="106">
        <v>15.19</v>
      </c>
      <c r="AA63" s="104"/>
      <c r="AB63" s="104"/>
      <c r="AC63" s="104"/>
      <c r="AD63" s="104"/>
      <c r="AE63" s="104"/>
      <c r="AF63" s="104"/>
      <c r="AG63" s="104"/>
      <c r="AH63" s="186">
        <v>15.29</v>
      </c>
      <c r="AI63" s="130">
        <v>0.39</v>
      </c>
      <c r="AJ63" s="25"/>
      <c r="AL63" s="246" t="str">
        <f t="shared" si="6"/>
        <v>-</v>
      </c>
    </row>
    <row r="64" spans="1:38" ht="15.6" customHeight="1" x14ac:dyDescent="0.2">
      <c r="A64" s="245"/>
      <c r="B64" s="29" t="s">
        <v>7</v>
      </c>
      <c r="C64" s="108" t="s">
        <v>69</v>
      </c>
      <c r="D64" s="110"/>
      <c r="E64" s="110"/>
      <c r="F64" s="189" t="s">
        <v>69</v>
      </c>
      <c r="G64" s="110"/>
      <c r="H64" s="110"/>
      <c r="I64" s="198" t="s">
        <v>69</v>
      </c>
      <c r="J64" s="115"/>
      <c r="K64" s="200">
        <v>14.5</v>
      </c>
      <c r="L64" s="115"/>
      <c r="M64" s="115"/>
      <c r="N64" s="115"/>
      <c r="O64" s="211"/>
      <c r="P64" s="113" t="s">
        <v>69</v>
      </c>
      <c r="Q64" s="112"/>
      <c r="R64" s="210"/>
      <c r="S64" s="115"/>
      <c r="T64" s="184"/>
      <c r="U64" s="187"/>
      <c r="V64" s="234">
        <v>15.1</v>
      </c>
      <c r="W64" s="207"/>
      <c r="X64" s="184"/>
      <c r="Y64" s="104"/>
      <c r="Z64" s="106">
        <v>15.19</v>
      </c>
      <c r="AA64" s="104"/>
      <c r="AB64" s="104"/>
      <c r="AC64" s="104"/>
      <c r="AD64" s="104"/>
      <c r="AE64" s="104"/>
      <c r="AF64" s="104"/>
      <c r="AG64" s="104"/>
      <c r="AH64" s="187"/>
      <c r="AI64" s="129"/>
      <c r="AJ64" s="27"/>
      <c r="AL64" s="246" t="str">
        <f t="shared" si="6"/>
        <v>-</v>
      </c>
    </row>
    <row r="65" spans="1:38" ht="15.6" customHeight="1" thickBot="1" x14ac:dyDescent="0.25">
      <c r="A65" s="125">
        <v>198</v>
      </c>
      <c r="B65" s="34" t="s">
        <v>9</v>
      </c>
      <c r="C65" s="181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3"/>
      <c r="R65" s="182"/>
      <c r="S65" s="182"/>
      <c r="T65" s="182"/>
      <c r="U65" s="238"/>
      <c r="V65" s="238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3"/>
      <c r="AI65" s="131"/>
      <c r="AJ65" s="28"/>
      <c r="AL65" s="246" t="str">
        <f t="shared" si="6"/>
        <v>-</v>
      </c>
    </row>
    <row r="66" spans="1:38" ht="15.6" customHeight="1" x14ac:dyDescent="0.2">
      <c r="A66" s="123"/>
      <c r="B66" s="30" t="s">
        <v>3</v>
      </c>
      <c r="C66" s="190"/>
      <c r="D66" s="66">
        <v>0</v>
      </c>
      <c r="E66" s="66">
        <v>0</v>
      </c>
      <c r="F66" s="66">
        <v>0</v>
      </c>
      <c r="G66" s="66">
        <v>3</v>
      </c>
      <c r="H66" s="66">
        <v>0</v>
      </c>
      <c r="I66" s="201"/>
      <c r="J66" s="68" t="s">
        <v>69</v>
      </c>
      <c r="K66" s="195" t="s">
        <v>69</v>
      </c>
      <c r="L66" s="68" t="s">
        <v>69</v>
      </c>
      <c r="M66" s="68" t="s">
        <v>69</v>
      </c>
      <c r="N66" s="68" t="s">
        <v>69</v>
      </c>
      <c r="O66" s="208" t="s">
        <v>69</v>
      </c>
      <c r="P66" s="67" t="s">
        <v>69</v>
      </c>
      <c r="Q66" s="67" t="s">
        <v>69</v>
      </c>
      <c r="R66" s="209" t="s">
        <v>69</v>
      </c>
      <c r="S66" s="68" t="s">
        <v>69</v>
      </c>
      <c r="T66" s="177">
        <v>1</v>
      </c>
      <c r="U66" s="239">
        <v>0</v>
      </c>
      <c r="V66" s="240">
        <v>0</v>
      </c>
      <c r="W66" s="203" t="s">
        <v>69</v>
      </c>
      <c r="X66" s="177">
        <v>2</v>
      </c>
      <c r="Y66" s="65">
        <v>0</v>
      </c>
      <c r="Z66" s="65">
        <v>0</v>
      </c>
      <c r="AA66" s="65">
        <v>1</v>
      </c>
      <c r="AB66" s="65">
        <v>0</v>
      </c>
      <c r="AC66" s="65">
        <v>0</v>
      </c>
      <c r="AD66" s="65">
        <v>0</v>
      </c>
      <c r="AE66" s="65">
        <v>0</v>
      </c>
      <c r="AF66" s="65">
        <v>3</v>
      </c>
      <c r="AG66" s="65">
        <v>2</v>
      </c>
      <c r="AH66" s="178">
        <v>0</v>
      </c>
      <c r="AI66" s="127" t="s">
        <v>8</v>
      </c>
      <c r="AJ66" s="24"/>
      <c r="AL66" s="246" t="str">
        <f t="shared" si="6"/>
        <v>-</v>
      </c>
    </row>
    <row r="67" spans="1:38" ht="15.6" customHeight="1" x14ac:dyDescent="0.2">
      <c r="A67" s="124">
        <v>16.059999999999999</v>
      </c>
      <c r="B67" s="31" t="s">
        <v>4</v>
      </c>
      <c r="C67" s="70">
        <v>0</v>
      </c>
      <c r="D67" s="71">
        <v>0</v>
      </c>
      <c r="E67" s="71">
        <v>1</v>
      </c>
      <c r="F67" s="71">
        <v>2</v>
      </c>
      <c r="G67" s="71">
        <v>0</v>
      </c>
      <c r="H67" s="71">
        <v>0</v>
      </c>
      <c r="I67" s="73" t="s">
        <v>69</v>
      </c>
      <c r="J67" s="74" t="s">
        <v>69</v>
      </c>
      <c r="K67" s="196" t="s">
        <v>69</v>
      </c>
      <c r="L67" s="74" t="s">
        <v>69</v>
      </c>
      <c r="M67" s="74" t="s">
        <v>69</v>
      </c>
      <c r="N67" s="74" t="s">
        <v>69</v>
      </c>
      <c r="O67" s="192" t="s">
        <v>69</v>
      </c>
      <c r="P67" s="72" t="s">
        <v>69</v>
      </c>
      <c r="Q67" s="72" t="s">
        <v>69</v>
      </c>
      <c r="R67" s="196" t="s">
        <v>69</v>
      </c>
      <c r="S67" s="74" t="s">
        <v>69</v>
      </c>
      <c r="T67" s="179">
        <v>1</v>
      </c>
      <c r="U67" s="241">
        <v>0</v>
      </c>
      <c r="V67" s="242">
        <v>0</v>
      </c>
      <c r="W67" s="206"/>
      <c r="X67" s="179">
        <v>3</v>
      </c>
      <c r="Y67" s="69">
        <v>0</v>
      </c>
      <c r="Z67" s="69">
        <v>0</v>
      </c>
      <c r="AA67" s="69">
        <v>0</v>
      </c>
      <c r="AB67" s="69">
        <v>2</v>
      </c>
      <c r="AC67" s="69">
        <v>0</v>
      </c>
      <c r="AD67" s="69">
        <v>0</v>
      </c>
      <c r="AE67" s="69">
        <v>0</v>
      </c>
      <c r="AF67" s="69">
        <v>0</v>
      </c>
      <c r="AG67" s="69">
        <v>0</v>
      </c>
      <c r="AH67" s="180"/>
      <c r="AI67" s="128">
        <f>SUM(C67:AG67)</f>
        <v>9</v>
      </c>
      <c r="AJ67" s="25"/>
      <c r="AL67" s="246" t="str">
        <f t="shared" si="6"/>
        <v>-</v>
      </c>
    </row>
    <row r="68" spans="1:38" ht="15.6" customHeight="1" x14ac:dyDescent="0.2">
      <c r="A68" s="244" t="s">
        <v>80</v>
      </c>
      <c r="B68" s="29" t="s">
        <v>5</v>
      </c>
      <c r="C68" s="188">
        <v>3</v>
      </c>
      <c r="D68" s="63">
        <f t="shared" ref="D68" si="140">C68-D66+D67</f>
        <v>3</v>
      </c>
      <c r="E68" s="63">
        <f t="shared" ref="E68" si="141">D68-E66+E67</f>
        <v>4</v>
      </c>
      <c r="F68" s="63">
        <f t="shared" ref="F68" si="142">E68-F66+F67</f>
        <v>6</v>
      </c>
      <c r="G68" s="63">
        <f t="shared" ref="G68" si="143">F68-G66+G67</f>
        <v>3</v>
      </c>
      <c r="H68" s="63">
        <f t="shared" ref="H68" si="144">G68-H66+H67</f>
        <v>3</v>
      </c>
      <c r="I68" s="197" t="s">
        <v>69</v>
      </c>
      <c r="J68" s="56" t="s">
        <v>69</v>
      </c>
      <c r="K68" s="197" t="s">
        <v>69</v>
      </c>
      <c r="L68" s="56" t="s">
        <v>69</v>
      </c>
      <c r="M68" s="56" t="s">
        <v>69</v>
      </c>
      <c r="N68" s="56" t="s">
        <v>69</v>
      </c>
      <c r="O68" s="193" t="s">
        <v>69</v>
      </c>
      <c r="P68" s="51" t="s">
        <v>69</v>
      </c>
      <c r="Q68" s="51" t="s">
        <v>69</v>
      </c>
      <c r="R68" s="197" t="s">
        <v>69</v>
      </c>
      <c r="S68" s="56" t="s">
        <v>69</v>
      </c>
      <c r="T68" s="41">
        <f>H68-T66+T67</f>
        <v>3</v>
      </c>
      <c r="U68" s="42">
        <f t="shared" ref="U68" si="145">T68-U66+U67</f>
        <v>3</v>
      </c>
      <c r="V68" s="243">
        <f t="shared" ref="V68" si="146">U68-V66+V67</f>
        <v>3</v>
      </c>
      <c r="W68" s="204" t="s">
        <v>69</v>
      </c>
      <c r="X68" s="41">
        <f>V68-X66+X67</f>
        <v>4</v>
      </c>
      <c r="Y68" s="42">
        <f t="shared" ref="Y68" si="147">X68-Y66+Y67</f>
        <v>4</v>
      </c>
      <c r="Z68" s="42">
        <f t="shared" ref="Z68" si="148">Y68-Z66+Z67</f>
        <v>4</v>
      </c>
      <c r="AA68" s="42">
        <f t="shared" ref="AA68" si="149">Z68-AA66+AA67</f>
        <v>3</v>
      </c>
      <c r="AB68" s="42">
        <f t="shared" ref="AB68" si="150">AA68-AB66+AB67</f>
        <v>5</v>
      </c>
      <c r="AC68" s="42">
        <f t="shared" ref="AC68" si="151">AB68-AC66+AC67</f>
        <v>5</v>
      </c>
      <c r="AD68" s="42">
        <f t="shared" ref="AD68" si="152">AC68-AD66+AD67</f>
        <v>5</v>
      </c>
      <c r="AE68" s="42">
        <f t="shared" ref="AE68" si="153">AD68-AE66+AE67</f>
        <v>5</v>
      </c>
      <c r="AF68" s="42">
        <f t="shared" ref="AF68" si="154">AE68-AF66+AF67</f>
        <v>2</v>
      </c>
      <c r="AG68" s="42">
        <f t="shared" ref="AG68" si="155">AF68-AG66+AG67</f>
        <v>0</v>
      </c>
      <c r="AH68" s="42">
        <f t="shared" ref="AH68" si="156">AG68-AH66+AH67</f>
        <v>0</v>
      </c>
      <c r="AI68" s="129"/>
      <c r="AJ68" s="26">
        <f>MAX(C68:AH68)</f>
        <v>6</v>
      </c>
      <c r="AL68" s="246">
        <f t="shared" si="6"/>
        <v>0</v>
      </c>
    </row>
    <row r="69" spans="1:38" ht="15.6" customHeight="1" x14ac:dyDescent="0.2">
      <c r="A69" s="245"/>
      <c r="B69" s="29" t="s">
        <v>6</v>
      </c>
      <c r="C69" s="191"/>
      <c r="D69" s="110"/>
      <c r="E69" s="110"/>
      <c r="F69" s="189">
        <v>16.09</v>
      </c>
      <c r="G69" s="110"/>
      <c r="H69" s="110"/>
      <c r="I69" s="114"/>
      <c r="J69" s="115"/>
      <c r="K69" s="199" t="s">
        <v>69</v>
      </c>
      <c r="L69" s="115"/>
      <c r="M69" s="115"/>
      <c r="N69" s="115"/>
      <c r="O69" s="211"/>
      <c r="P69" s="113" t="s">
        <v>69</v>
      </c>
      <c r="Q69" s="112"/>
      <c r="R69" s="210"/>
      <c r="S69" s="115"/>
      <c r="T69" s="184"/>
      <c r="U69" s="187"/>
      <c r="V69" s="234">
        <v>16.18</v>
      </c>
      <c r="W69" s="205" t="s">
        <v>69</v>
      </c>
      <c r="X69" s="184"/>
      <c r="Y69" s="104"/>
      <c r="Z69" s="106">
        <v>16.21</v>
      </c>
      <c r="AA69" s="104"/>
      <c r="AB69" s="104"/>
      <c r="AC69" s="104"/>
      <c r="AD69" s="104"/>
      <c r="AE69" s="104"/>
      <c r="AF69" s="104"/>
      <c r="AG69" s="104"/>
      <c r="AH69" s="186">
        <v>16.309999999999999</v>
      </c>
      <c r="AI69" s="130">
        <v>0.25</v>
      </c>
      <c r="AJ69" s="25"/>
      <c r="AL69" s="246" t="str">
        <f t="shared" si="6"/>
        <v>-</v>
      </c>
    </row>
    <row r="70" spans="1:38" ht="15.6" customHeight="1" x14ac:dyDescent="0.2">
      <c r="A70" s="245"/>
      <c r="B70" s="29" t="s">
        <v>7</v>
      </c>
      <c r="C70" s="108">
        <v>16.059999999999999</v>
      </c>
      <c r="D70" s="110"/>
      <c r="E70" s="110"/>
      <c r="F70" s="189">
        <v>16.100000000000001</v>
      </c>
      <c r="G70" s="110"/>
      <c r="H70" s="110"/>
      <c r="I70" s="198" t="s">
        <v>69</v>
      </c>
      <c r="J70" s="115"/>
      <c r="K70" s="200" t="s">
        <v>69</v>
      </c>
      <c r="L70" s="115"/>
      <c r="M70" s="115"/>
      <c r="N70" s="115"/>
      <c r="O70" s="211"/>
      <c r="P70" s="113" t="s">
        <v>69</v>
      </c>
      <c r="Q70" s="112"/>
      <c r="R70" s="210"/>
      <c r="S70" s="115"/>
      <c r="T70" s="184"/>
      <c r="U70" s="187"/>
      <c r="V70" s="234">
        <v>16.18</v>
      </c>
      <c r="W70" s="207"/>
      <c r="X70" s="184"/>
      <c r="Y70" s="104"/>
      <c r="Z70" s="106">
        <v>16.22</v>
      </c>
      <c r="AA70" s="104"/>
      <c r="AB70" s="104"/>
      <c r="AC70" s="104"/>
      <c r="AD70" s="104"/>
      <c r="AE70" s="104"/>
      <c r="AF70" s="104"/>
      <c r="AG70" s="104"/>
      <c r="AH70" s="187"/>
      <c r="AI70" s="129"/>
      <c r="AJ70" s="27"/>
      <c r="AL70" s="246" t="str">
        <f t="shared" si="6"/>
        <v>-</v>
      </c>
    </row>
    <row r="71" spans="1:38" ht="15.6" customHeight="1" thickBot="1" x14ac:dyDescent="0.25">
      <c r="A71" s="125">
        <v>198</v>
      </c>
      <c r="B71" s="34" t="s">
        <v>9</v>
      </c>
      <c r="C71" s="181" t="s">
        <v>89</v>
      </c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3"/>
      <c r="R71" s="182"/>
      <c r="S71" s="182"/>
      <c r="T71" s="182"/>
      <c r="U71" s="238"/>
      <c r="V71" s="238"/>
      <c r="W71" s="182"/>
      <c r="X71" s="182"/>
      <c r="Y71" s="182"/>
      <c r="Z71" s="182"/>
      <c r="AA71" s="182"/>
      <c r="AB71" s="182"/>
      <c r="AC71" s="182"/>
      <c r="AD71" s="182"/>
      <c r="AE71" s="182"/>
      <c r="AF71" s="182"/>
      <c r="AG71" s="182"/>
      <c r="AH71" s="183"/>
      <c r="AI71" s="131"/>
      <c r="AJ71" s="28"/>
      <c r="AL71" s="246" t="str">
        <f t="shared" si="6"/>
        <v>-</v>
      </c>
    </row>
    <row r="72" spans="1:38" ht="15.6" customHeight="1" x14ac:dyDescent="0.2">
      <c r="A72" s="123"/>
      <c r="B72" s="30" t="s">
        <v>3</v>
      </c>
      <c r="C72" s="190"/>
      <c r="D72" s="66">
        <v>0</v>
      </c>
      <c r="E72" s="66">
        <v>0</v>
      </c>
      <c r="F72" s="66">
        <v>0</v>
      </c>
      <c r="G72" s="66">
        <v>0</v>
      </c>
      <c r="H72" s="66">
        <v>0</v>
      </c>
      <c r="I72" s="201"/>
      <c r="J72" s="68" t="s">
        <v>69</v>
      </c>
      <c r="K72" s="195" t="s">
        <v>69</v>
      </c>
      <c r="L72" s="68" t="s">
        <v>69</v>
      </c>
      <c r="M72" s="68" t="s">
        <v>69</v>
      </c>
      <c r="N72" s="68" t="s">
        <v>69</v>
      </c>
      <c r="O72" s="208" t="s">
        <v>69</v>
      </c>
      <c r="P72" s="67" t="s">
        <v>69</v>
      </c>
      <c r="Q72" s="67" t="s">
        <v>69</v>
      </c>
      <c r="R72" s="209" t="s">
        <v>69</v>
      </c>
      <c r="S72" s="68" t="s">
        <v>69</v>
      </c>
      <c r="T72" s="177">
        <v>1</v>
      </c>
      <c r="U72" s="239">
        <v>0</v>
      </c>
      <c r="V72" s="240">
        <v>0</v>
      </c>
      <c r="W72" s="203" t="s">
        <v>69</v>
      </c>
      <c r="X72" s="177">
        <v>1</v>
      </c>
      <c r="Y72" s="65">
        <v>0</v>
      </c>
      <c r="Z72" s="65">
        <v>1</v>
      </c>
      <c r="AA72" s="65">
        <v>0</v>
      </c>
      <c r="AB72" s="65">
        <v>1</v>
      </c>
      <c r="AC72" s="65">
        <v>0</v>
      </c>
      <c r="AD72" s="65">
        <v>1</v>
      </c>
      <c r="AE72" s="65">
        <v>0</v>
      </c>
      <c r="AF72" s="65">
        <v>1</v>
      </c>
      <c r="AG72" s="65">
        <v>2</v>
      </c>
      <c r="AH72" s="178">
        <v>1</v>
      </c>
      <c r="AI72" s="127" t="s">
        <v>8</v>
      </c>
      <c r="AJ72" s="24"/>
      <c r="AL72" s="246" t="str">
        <f t="shared" si="6"/>
        <v>-</v>
      </c>
    </row>
    <row r="73" spans="1:38" ht="15.6" customHeight="1" x14ac:dyDescent="0.2">
      <c r="A73" s="124">
        <v>17.02</v>
      </c>
      <c r="B73" s="31" t="s">
        <v>4</v>
      </c>
      <c r="C73" s="70">
        <v>1</v>
      </c>
      <c r="D73" s="71">
        <v>1</v>
      </c>
      <c r="E73" s="71">
        <v>1</v>
      </c>
      <c r="F73" s="71">
        <v>1</v>
      </c>
      <c r="G73" s="71">
        <v>1</v>
      </c>
      <c r="H73" s="71">
        <v>0</v>
      </c>
      <c r="I73" s="73" t="s">
        <v>69</v>
      </c>
      <c r="J73" s="74" t="s">
        <v>69</v>
      </c>
      <c r="K73" s="196" t="s">
        <v>69</v>
      </c>
      <c r="L73" s="74" t="s">
        <v>69</v>
      </c>
      <c r="M73" s="74" t="s">
        <v>69</v>
      </c>
      <c r="N73" s="74" t="s">
        <v>69</v>
      </c>
      <c r="O73" s="192" t="s">
        <v>69</v>
      </c>
      <c r="P73" s="72" t="s">
        <v>69</v>
      </c>
      <c r="Q73" s="72" t="s">
        <v>69</v>
      </c>
      <c r="R73" s="196" t="s">
        <v>69</v>
      </c>
      <c r="S73" s="74" t="s">
        <v>69</v>
      </c>
      <c r="T73" s="179">
        <v>1</v>
      </c>
      <c r="U73" s="241">
        <v>0</v>
      </c>
      <c r="V73" s="242">
        <v>0</v>
      </c>
      <c r="W73" s="206"/>
      <c r="X73" s="179">
        <v>1</v>
      </c>
      <c r="Y73" s="69">
        <v>1</v>
      </c>
      <c r="Z73" s="69">
        <v>0</v>
      </c>
      <c r="AA73" s="69">
        <v>0</v>
      </c>
      <c r="AB73" s="69">
        <v>1</v>
      </c>
      <c r="AC73" s="69">
        <v>0</v>
      </c>
      <c r="AD73" s="69">
        <v>0</v>
      </c>
      <c r="AE73" s="69">
        <v>0</v>
      </c>
      <c r="AF73" s="69">
        <v>0</v>
      </c>
      <c r="AG73" s="69">
        <v>0</v>
      </c>
      <c r="AH73" s="180"/>
      <c r="AI73" s="128">
        <f>SUM(C73:AG73)</f>
        <v>9</v>
      </c>
      <c r="AJ73" s="25"/>
      <c r="AL73" s="246" t="str">
        <f t="shared" ref="AL73:AL97" si="157">IF($B72="l. wsiad.",SUM(C72,I72:K72),"-")</f>
        <v>-</v>
      </c>
    </row>
    <row r="74" spans="1:38" ht="15.6" customHeight="1" x14ac:dyDescent="0.2">
      <c r="A74" s="244" t="s">
        <v>80</v>
      </c>
      <c r="B74" s="29" t="s">
        <v>5</v>
      </c>
      <c r="C74" s="188">
        <f>C73</f>
        <v>1</v>
      </c>
      <c r="D74" s="63">
        <f t="shared" ref="D74" si="158">C74-D72+D73</f>
        <v>2</v>
      </c>
      <c r="E74" s="63">
        <f t="shared" ref="E74" si="159">D74-E72+E73</f>
        <v>3</v>
      </c>
      <c r="F74" s="63">
        <f t="shared" ref="F74" si="160">E74-F72+F73</f>
        <v>4</v>
      </c>
      <c r="G74" s="63">
        <f t="shared" ref="G74" si="161">F74-G72+G73</f>
        <v>5</v>
      </c>
      <c r="H74" s="63">
        <f t="shared" ref="H74" si="162">G74-H72+H73</f>
        <v>5</v>
      </c>
      <c r="I74" s="197" t="s">
        <v>69</v>
      </c>
      <c r="J74" s="56" t="s">
        <v>69</v>
      </c>
      <c r="K74" s="197" t="s">
        <v>69</v>
      </c>
      <c r="L74" s="56" t="s">
        <v>69</v>
      </c>
      <c r="M74" s="56" t="s">
        <v>69</v>
      </c>
      <c r="N74" s="56" t="s">
        <v>69</v>
      </c>
      <c r="O74" s="193" t="s">
        <v>69</v>
      </c>
      <c r="P74" s="51" t="s">
        <v>69</v>
      </c>
      <c r="Q74" s="51" t="s">
        <v>69</v>
      </c>
      <c r="R74" s="197" t="s">
        <v>69</v>
      </c>
      <c r="S74" s="56" t="s">
        <v>69</v>
      </c>
      <c r="T74" s="41">
        <f>H74-T72+T73</f>
        <v>5</v>
      </c>
      <c r="U74" s="42">
        <f t="shared" ref="U74" si="163">T74-U72+U73</f>
        <v>5</v>
      </c>
      <c r="V74" s="243">
        <f t="shared" ref="V74" si="164">U74-V72+V73</f>
        <v>5</v>
      </c>
      <c r="W74" s="204" t="s">
        <v>69</v>
      </c>
      <c r="X74" s="41">
        <f>V74-X72+X73</f>
        <v>5</v>
      </c>
      <c r="Y74" s="42">
        <f t="shared" ref="Y74" si="165">X74-Y72+Y73</f>
        <v>6</v>
      </c>
      <c r="Z74" s="42">
        <f t="shared" ref="Z74" si="166">Y74-Z72+Z73</f>
        <v>5</v>
      </c>
      <c r="AA74" s="42">
        <f t="shared" ref="AA74" si="167">Z74-AA72+AA73</f>
        <v>5</v>
      </c>
      <c r="AB74" s="42">
        <f t="shared" ref="AB74" si="168">AA74-AB72+AB73</f>
        <v>5</v>
      </c>
      <c r="AC74" s="42">
        <f t="shared" ref="AC74" si="169">AB74-AC72+AC73</f>
        <v>5</v>
      </c>
      <c r="AD74" s="42">
        <f t="shared" ref="AD74" si="170">AC74-AD72+AD73</f>
        <v>4</v>
      </c>
      <c r="AE74" s="42">
        <f t="shared" ref="AE74" si="171">AD74-AE72+AE73</f>
        <v>4</v>
      </c>
      <c r="AF74" s="42">
        <f t="shared" ref="AF74" si="172">AE74-AF72+AF73</f>
        <v>3</v>
      </c>
      <c r="AG74" s="42">
        <f t="shared" ref="AG74" si="173">AF74-AG72+AG73</f>
        <v>1</v>
      </c>
      <c r="AH74" s="42">
        <f t="shared" ref="AH74" si="174">AG74-AH72+AH73</f>
        <v>0</v>
      </c>
      <c r="AI74" s="129"/>
      <c r="AJ74" s="26">
        <f>MAX(C74:AH74)</f>
        <v>6</v>
      </c>
      <c r="AL74" s="246">
        <f t="shared" si="157"/>
        <v>1</v>
      </c>
    </row>
    <row r="75" spans="1:38" ht="15.6" customHeight="1" x14ac:dyDescent="0.2">
      <c r="A75" s="245"/>
      <c r="B75" s="29" t="s">
        <v>6</v>
      </c>
      <c r="C75" s="191"/>
      <c r="D75" s="110"/>
      <c r="E75" s="110"/>
      <c r="F75" s="189">
        <v>17.05</v>
      </c>
      <c r="G75" s="110"/>
      <c r="H75" s="110"/>
      <c r="I75" s="114"/>
      <c r="J75" s="115"/>
      <c r="K75" s="199" t="s">
        <v>69</v>
      </c>
      <c r="L75" s="115"/>
      <c r="M75" s="115"/>
      <c r="N75" s="115"/>
      <c r="O75" s="211"/>
      <c r="P75" s="113" t="s">
        <v>69</v>
      </c>
      <c r="Q75" s="112"/>
      <c r="R75" s="210"/>
      <c r="S75" s="115"/>
      <c r="T75" s="184"/>
      <c r="U75" s="187"/>
      <c r="V75" s="234">
        <v>17.149999999999999</v>
      </c>
      <c r="W75" s="205" t="s">
        <v>69</v>
      </c>
      <c r="X75" s="184"/>
      <c r="Y75" s="104"/>
      <c r="Z75" s="106">
        <v>17.190000000000001</v>
      </c>
      <c r="AA75" s="104"/>
      <c r="AB75" s="104"/>
      <c r="AC75" s="104"/>
      <c r="AD75" s="104"/>
      <c r="AE75" s="104"/>
      <c r="AF75" s="104"/>
      <c r="AG75" s="104"/>
      <c r="AH75" s="186">
        <v>17.29</v>
      </c>
      <c r="AI75" s="130">
        <v>0.27</v>
      </c>
      <c r="AJ75" s="25"/>
      <c r="AL75" s="246" t="str">
        <f t="shared" si="157"/>
        <v>-</v>
      </c>
    </row>
    <row r="76" spans="1:38" ht="15.6" customHeight="1" x14ac:dyDescent="0.2">
      <c r="A76" s="245"/>
      <c r="B76" s="29" t="s">
        <v>7</v>
      </c>
      <c r="C76" s="108">
        <v>17.02</v>
      </c>
      <c r="D76" s="110"/>
      <c r="E76" s="110"/>
      <c r="F76" s="189">
        <v>17.059999999999999</v>
      </c>
      <c r="G76" s="110"/>
      <c r="H76" s="110"/>
      <c r="I76" s="198" t="s">
        <v>69</v>
      </c>
      <c r="J76" s="115"/>
      <c r="K76" s="200" t="s">
        <v>69</v>
      </c>
      <c r="L76" s="115"/>
      <c r="M76" s="115"/>
      <c r="N76" s="115"/>
      <c r="O76" s="211"/>
      <c r="P76" s="113" t="s">
        <v>69</v>
      </c>
      <c r="Q76" s="112"/>
      <c r="R76" s="210"/>
      <c r="S76" s="115"/>
      <c r="T76" s="184"/>
      <c r="U76" s="187"/>
      <c r="V76" s="234">
        <v>17.149999999999999</v>
      </c>
      <c r="W76" s="207"/>
      <c r="X76" s="184"/>
      <c r="Y76" s="104"/>
      <c r="Z76" s="106">
        <v>17.190000000000001</v>
      </c>
      <c r="AA76" s="104"/>
      <c r="AB76" s="104"/>
      <c r="AC76" s="104"/>
      <c r="AD76" s="104"/>
      <c r="AE76" s="104"/>
      <c r="AF76" s="104"/>
      <c r="AG76" s="104"/>
      <c r="AH76" s="187"/>
      <c r="AI76" s="129"/>
      <c r="AJ76" s="27"/>
      <c r="AL76" s="246" t="str">
        <f t="shared" si="157"/>
        <v>-</v>
      </c>
    </row>
    <row r="77" spans="1:38" ht="15.6" customHeight="1" thickBot="1" x14ac:dyDescent="0.25">
      <c r="A77" s="125">
        <v>198</v>
      </c>
      <c r="B77" s="34" t="s">
        <v>9</v>
      </c>
      <c r="C77" s="181"/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3"/>
      <c r="R77" s="182"/>
      <c r="S77" s="182"/>
      <c r="T77" s="182"/>
      <c r="U77" s="238"/>
      <c r="V77" s="238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3"/>
      <c r="AI77" s="131"/>
      <c r="AJ77" s="28"/>
      <c r="AL77" s="246" t="str">
        <f t="shared" si="157"/>
        <v>-</v>
      </c>
    </row>
    <row r="78" spans="1:38" ht="15.6" customHeight="1" x14ac:dyDescent="0.2">
      <c r="A78" s="123"/>
      <c r="B78" s="30" t="s">
        <v>3</v>
      </c>
      <c r="C78" s="190"/>
      <c r="D78" s="66" t="s">
        <v>69</v>
      </c>
      <c r="E78" s="66" t="s">
        <v>69</v>
      </c>
      <c r="F78" s="66" t="s">
        <v>69</v>
      </c>
      <c r="G78" s="66" t="s">
        <v>69</v>
      </c>
      <c r="H78" s="66" t="s">
        <v>69</v>
      </c>
      <c r="I78" s="201"/>
      <c r="J78" s="68" t="s">
        <v>69</v>
      </c>
      <c r="K78" s="195" t="s">
        <v>69</v>
      </c>
      <c r="L78" s="68">
        <v>0</v>
      </c>
      <c r="M78" s="68">
        <v>0</v>
      </c>
      <c r="N78" s="68">
        <v>0</v>
      </c>
      <c r="O78" s="208" t="s">
        <v>69</v>
      </c>
      <c r="P78" s="67" t="s">
        <v>69</v>
      </c>
      <c r="Q78" s="67" t="s">
        <v>69</v>
      </c>
      <c r="R78" s="209">
        <v>1</v>
      </c>
      <c r="S78" s="68">
        <v>0</v>
      </c>
      <c r="T78" s="177">
        <v>3</v>
      </c>
      <c r="U78" s="239">
        <v>0</v>
      </c>
      <c r="V78" s="240">
        <v>1</v>
      </c>
      <c r="W78" s="203" t="s">
        <v>69</v>
      </c>
      <c r="X78" s="177">
        <v>7</v>
      </c>
      <c r="Y78" s="65">
        <v>0</v>
      </c>
      <c r="Z78" s="65">
        <v>0</v>
      </c>
      <c r="AA78" s="65">
        <v>0</v>
      </c>
      <c r="AB78" s="65">
        <v>1</v>
      </c>
      <c r="AC78" s="65">
        <v>2</v>
      </c>
      <c r="AD78" s="65">
        <v>2</v>
      </c>
      <c r="AE78" s="65">
        <v>1</v>
      </c>
      <c r="AF78" s="65">
        <v>4</v>
      </c>
      <c r="AG78" s="65">
        <v>2</v>
      </c>
      <c r="AH78" s="178">
        <v>0</v>
      </c>
      <c r="AI78" s="127" t="s">
        <v>8</v>
      </c>
      <c r="AJ78" s="24"/>
      <c r="AL78" s="246" t="str">
        <f t="shared" si="157"/>
        <v>-</v>
      </c>
    </row>
    <row r="79" spans="1:38" ht="15.6" customHeight="1" x14ac:dyDescent="0.2">
      <c r="A79" s="124">
        <v>18.149999999999999</v>
      </c>
      <c r="B79" s="31" t="s">
        <v>4</v>
      </c>
      <c r="C79" s="70" t="s">
        <v>69</v>
      </c>
      <c r="D79" s="71" t="s">
        <v>69</v>
      </c>
      <c r="E79" s="71" t="s">
        <v>69</v>
      </c>
      <c r="F79" s="71" t="s">
        <v>69</v>
      </c>
      <c r="G79" s="71" t="s">
        <v>69</v>
      </c>
      <c r="H79" s="71" t="s">
        <v>69</v>
      </c>
      <c r="I79" s="73" t="s">
        <v>69</v>
      </c>
      <c r="J79" s="74" t="s">
        <v>69</v>
      </c>
      <c r="K79" s="196">
        <v>4</v>
      </c>
      <c r="L79" s="74">
        <v>8</v>
      </c>
      <c r="M79" s="74">
        <v>7</v>
      </c>
      <c r="N79" s="74">
        <v>2</v>
      </c>
      <c r="O79" s="192" t="s">
        <v>69</v>
      </c>
      <c r="P79" s="72" t="s">
        <v>69</v>
      </c>
      <c r="Q79" s="72" t="s">
        <v>69</v>
      </c>
      <c r="R79" s="196">
        <v>0</v>
      </c>
      <c r="S79" s="74">
        <v>1</v>
      </c>
      <c r="T79" s="179">
        <v>0</v>
      </c>
      <c r="U79" s="241">
        <v>0</v>
      </c>
      <c r="V79" s="242">
        <v>0</v>
      </c>
      <c r="W79" s="206"/>
      <c r="X79" s="179">
        <v>2</v>
      </c>
      <c r="Y79" s="69">
        <v>0</v>
      </c>
      <c r="Z79" s="69">
        <v>0</v>
      </c>
      <c r="AA79" s="69">
        <v>0</v>
      </c>
      <c r="AB79" s="69">
        <v>0</v>
      </c>
      <c r="AC79" s="69">
        <v>0</v>
      </c>
      <c r="AD79" s="69">
        <v>0</v>
      </c>
      <c r="AE79" s="69">
        <v>0</v>
      </c>
      <c r="AF79" s="69">
        <v>0</v>
      </c>
      <c r="AG79" s="69">
        <v>0</v>
      </c>
      <c r="AH79" s="180"/>
      <c r="AI79" s="128">
        <f>SUM(C79:AG79)</f>
        <v>24</v>
      </c>
      <c r="AJ79" s="25"/>
      <c r="AL79" s="246" t="str">
        <f t="shared" si="157"/>
        <v>-</v>
      </c>
    </row>
    <row r="80" spans="1:38" ht="15.6" customHeight="1" x14ac:dyDescent="0.2">
      <c r="A80" s="244" t="s">
        <v>78</v>
      </c>
      <c r="B80" s="29" t="s">
        <v>5</v>
      </c>
      <c r="C80" s="188" t="str">
        <f>C79</f>
        <v>x</v>
      </c>
      <c r="D80" s="63" t="s">
        <v>69</v>
      </c>
      <c r="E80" s="63" t="s">
        <v>69</v>
      </c>
      <c r="F80" s="63" t="s">
        <v>69</v>
      </c>
      <c r="G80" s="63" t="s">
        <v>69</v>
      </c>
      <c r="H80" s="63" t="s">
        <v>69</v>
      </c>
      <c r="I80" s="197" t="s">
        <v>69</v>
      </c>
      <c r="J80" s="56" t="s">
        <v>69</v>
      </c>
      <c r="K80" s="197">
        <f>K79</f>
        <v>4</v>
      </c>
      <c r="L80" s="56">
        <f t="shared" ref="L80" si="175">K80-L78+L79</f>
        <v>12</v>
      </c>
      <c r="M80" s="56">
        <f t="shared" ref="M80" si="176">L80-M78+M79</f>
        <v>19</v>
      </c>
      <c r="N80" s="56">
        <f t="shared" ref="N80" si="177">M80-N78+N79</f>
        <v>21</v>
      </c>
      <c r="O80" s="193" t="s">
        <v>69</v>
      </c>
      <c r="P80" s="51" t="s">
        <v>69</v>
      </c>
      <c r="Q80" s="51" t="s">
        <v>69</v>
      </c>
      <c r="R80" s="197">
        <f>N80-R78+R79</f>
        <v>20</v>
      </c>
      <c r="S80" s="56">
        <f t="shared" ref="S80" si="178">R80-S78+S79</f>
        <v>21</v>
      </c>
      <c r="T80" s="41">
        <f t="shared" ref="T80" si="179">S80-T78+T79</f>
        <v>18</v>
      </c>
      <c r="U80" s="42">
        <f t="shared" ref="U80" si="180">T80-U78+U79</f>
        <v>18</v>
      </c>
      <c r="V80" s="243">
        <f t="shared" ref="V80" si="181">U80-V78+V79</f>
        <v>17</v>
      </c>
      <c r="W80" s="204" t="s">
        <v>69</v>
      </c>
      <c r="X80" s="41">
        <f>V80-X78+X79</f>
        <v>12</v>
      </c>
      <c r="Y80" s="42">
        <f t="shared" ref="Y80" si="182">X80-Y78+Y79</f>
        <v>12</v>
      </c>
      <c r="Z80" s="42">
        <f t="shared" ref="Z80" si="183">Y80-Z78+Z79</f>
        <v>12</v>
      </c>
      <c r="AA80" s="42">
        <f t="shared" ref="AA80" si="184">Z80-AA78+AA79</f>
        <v>12</v>
      </c>
      <c r="AB80" s="42">
        <f t="shared" ref="AB80" si="185">AA80-AB78+AB79</f>
        <v>11</v>
      </c>
      <c r="AC80" s="42">
        <f t="shared" ref="AC80" si="186">AB80-AC78+AC79</f>
        <v>9</v>
      </c>
      <c r="AD80" s="42">
        <f t="shared" ref="AD80" si="187">AC80-AD78+AD79</f>
        <v>7</v>
      </c>
      <c r="AE80" s="42">
        <f t="shared" ref="AE80" si="188">AD80-AE78+AE79</f>
        <v>6</v>
      </c>
      <c r="AF80" s="42">
        <f t="shared" ref="AF80" si="189">AE80-AF78+AF79</f>
        <v>2</v>
      </c>
      <c r="AG80" s="42">
        <f t="shared" ref="AG80" si="190">AF80-AG78+AG79</f>
        <v>0</v>
      </c>
      <c r="AH80" s="42">
        <f t="shared" ref="AH80" si="191">AG80-AH78+AH79</f>
        <v>0</v>
      </c>
      <c r="AI80" s="129"/>
      <c r="AJ80" s="26">
        <f>MAX(C80:AH80)</f>
        <v>21</v>
      </c>
      <c r="AL80" s="246">
        <f t="shared" si="157"/>
        <v>4</v>
      </c>
    </row>
    <row r="81" spans="1:38" ht="15.6" customHeight="1" x14ac:dyDescent="0.2">
      <c r="A81" s="245"/>
      <c r="B81" s="29" t="s">
        <v>6</v>
      </c>
      <c r="C81" s="191"/>
      <c r="D81" s="110"/>
      <c r="E81" s="110"/>
      <c r="F81" s="189" t="s">
        <v>69</v>
      </c>
      <c r="G81" s="110"/>
      <c r="H81" s="110"/>
      <c r="I81" s="114"/>
      <c r="J81" s="115"/>
      <c r="K81" s="199" t="s">
        <v>69</v>
      </c>
      <c r="L81" s="115"/>
      <c r="M81" s="115"/>
      <c r="N81" s="115"/>
      <c r="O81" s="211"/>
      <c r="P81" s="113" t="s">
        <v>69</v>
      </c>
      <c r="Q81" s="112"/>
      <c r="R81" s="210"/>
      <c r="S81" s="115"/>
      <c r="T81" s="184"/>
      <c r="U81" s="187"/>
      <c r="V81" s="234">
        <v>18.329999999999998</v>
      </c>
      <c r="W81" s="205" t="s">
        <v>69</v>
      </c>
      <c r="X81" s="184"/>
      <c r="Y81" s="104"/>
      <c r="Z81" s="106">
        <v>18.38</v>
      </c>
      <c r="AA81" s="104"/>
      <c r="AB81" s="104"/>
      <c r="AC81" s="104"/>
      <c r="AD81" s="104"/>
      <c r="AE81" s="104"/>
      <c r="AF81" s="104"/>
      <c r="AG81" s="104"/>
      <c r="AH81" s="186">
        <v>18.489999999999998</v>
      </c>
      <c r="AI81" s="130">
        <v>0.34</v>
      </c>
      <c r="AJ81" s="25"/>
      <c r="AL81" s="246" t="str">
        <f t="shared" si="157"/>
        <v>-</v>
      </c>
    </row>
    <row r="82" spans="1:38" ht="15.6" customHeight="1" x14ac:dyDescent="0.2">
      <c r="A82" s="245"/>
      <c r="B82" s="29" t="s">
        <v>7</v>
      </c>
      <c r="C82" s="108" t="s">
        <v>69</v>
      </c>
      <c r="D82" s="110"/>
      <c r="E82" s="110"/>
      <c r="F82" s="189" t="s">
        <v>69</v>
      </c>
      <c r="G82" s="110"/>
      <c r="H82" s="110"/>
      <c r="I82" s="198" t="s">
        <v>69</v>
      </c>
      <c r="J82" s="115"/>
      <c r="K82" s="200">
        <v>18.149999999999999</v>
      </c>
      <c r="L82" s="115"/>
      <c r="M82" s="115"/>
      <c r="N82" s="115"/>
      <c r="O82" s="211"/>
      <c r="P82" s="113" t="s">
        <v>69</v>
      </c>
      <c r="Q82" s="112"/>
      <c r="R82" s="210"/>
      <c r="S82" s="115"/>
      <c r="T82" s="184"/>
      <c r="U82" s="187"/>
      <c r="V82" s="234">
        <v>18.329999999999998</v>
      </c>
      <c r="W82" s="207"/>
      <c r="X82" s="184"/>
      <c r="Y82" s="104"/>
      <c r="Z82" s="106">
        <v>18.38</v>
      </c>
      <c r="AA82" s="104"/>
      <c r="AB82" s="104"/>
      <c r="AC82" s="104"/>
      <c r="AD82" s="104"/>
      <c r="AE82" s="104"/>
      <c r="AF82" s="104"/>
      <c r="AG82" s="104"/>
      <c r="AH82" s="187"/>
      <c r="AI82" s="129"/>
      <c r="AJ82" s="27"/>
      <c r="AL82" s="246" t="str">
        <f t="shared" si="157"/>
        <v>-</v>
      </c>
    </row>
    <row r="83" spans="1:38" ht="15.6" customHeight="1" thickBot="1" x14ac:dyDescent="0.25">
      <c r="A83" s="125">
        <v>198</v>
      </c>
      <c r="B83" s="34" t="s">
        <v>9</v>
      </c>
      <c r="C83" s="181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3"/>
      <c r="R83" s="182"/>
      <c r="S83" s="182"/>
      <c r="T83" s="182"/>
      <c r="U83" s="238"/>
      <c r="V83" s="238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3"/>
      <c r="AI83" s="131"/>
      <c r="AJ83" s="28"/>
      <c r="AL83" s="246" t="str">
        <f t="shared" si="157"/>
        <v>-</v>
      </c>
    </row>
    <row r="84" spans="1:38" ht="15.6" customHeight="1" x14ac:dyDescent="0.2">
      <c r="A84" s="123"/>
      <c r="B84" s="30" t="s">
        <v>3</v>
      </c>
      <c r="C84" s="190"/>
      <c r="D84" s="66">
        <v>0</v>
      </c>
      <c r="E84" s="66">
        <v>0</v>
      </c>
      <c r="F84" s="66">
        <v>0</v>
      </c>
      <c r="G84" s="66">
        <v>0</v>
      </c>
      <c r="H84" s="66">
        <v>0</v>
      </c>
      <c r="I84" s="201"/>
      <c r="J84" s="68" t="s">
        <v>69</v>
      </c>
      <c r="K84" s="195" t="s">
        <v>69</v>
      </c>
      <c r="L84" s="68" t="s">
        <v>69</v>
      </c>
      <c r="M84" s="68" t="s">
        <v>69</v>
      </c>
      <c r="N84" s="68" t="s">
        <v>69</v>
      </c>
      <c r="O84" s="208" t="s">
        <v>69</v>
      </c>
      <c r="P84" s="67" t="s">
        <v>69</v>
      </c>
      <c r="Q84" s="67" t="s">
        <v>69</v>
      </c>
      <c r="R84" s="209" t="s">
        <v>69</v>
      </c>
      <c r="S84" s="68" t="s">
        <v>69</v>
      </c>
      <c r="T84" s="177">
        <v>0</v>
      </c>
      <c r="U84" s="239">
        <v>0</v>
      </c>
      <c r="V84" s="240">
        <v>0</v>
      </c>
      <c r="W84" s="203" t="s">
        <v>69</v>
      </c>
      <c r="X84" s="177">
        <v>2</v>
      </c>
      <c r="Y84" s="65">
        <v>0</v>
      </c>
      <c r="Z84" s="65">
        <v>1</v>
      </c>
      <c r="AA84" s="65">
        <v>1</v>
      </c>
      <c r="AB84" s="65">
        <v>0</v>
      </c>
      <c r="AC84" s="65">
        <v>0</v>
      </c>
      <c r="AD84" s="65">
        <v>1</v>
      </c>
      <c r="AE84" s="65">
        <v>0</v>
      </c>
      <c r="AF84" s="65">
        <v>0</v>
      </c>
      <c r="AG84" s="65">
        <v>0</v>
      </c>
      <c r="AH84" s="178">
        <v>0</v>
      </c>
      <c r="AI84" s="127" t="s">
        <v>8</v>
      </c>
      <c r="AJ84" s="24"/>
      <c r="AL84" s="246" t="str">
        <f t="shared" si="157"/>
        <v>-</v>
      </c>
    </row>
    <row r="85" spans="1:38" ht="15.6" customHeight="1" x14ac:dyDescent="0.2">
      <c r="A85" s="124">
        <v>19.149999999999999</v>
      </c>
      <c r="B85" s="31" t="s">
        <v>4</v>
      </c>
      <c r="C85" s="70">
        <v>1</v>
      </c>
      <c r="D85" s="71">
        <v>1</v>
      </c>
      <c r="E85" s="71">
        <v>0</v>
      </c>
      <c r="F85" s="71">
        <v>2</v>
      </c>
      <c r="G85" s="71">
        <v>0</v>
      </c>
      <c r="H85" s="71">
        <v>0</v>
      </c>
      <c r="I85" s="73" t="s">
        <v>69</v>
      </c>
      <c r="J85" s="74" t="s">
        <v>69</v>
      </c>
      <c r="K85" s="196" t="s">
        <v>69</v>
      </c>
      <c r="L85" s="74" t="s">
        <v>69</v>
      </c>
      <c r="M85" s="74" t="s">
        <v>69</v>
      </c>
      <c r="N85" s="74" t="s">
        <v>69</v>
      </c>
      <c r="O85" s="192" t="s">
        <v>69</v>
      </c>
      <c r="P85" s="72" t="s">
        <v>69</v>
      </c>
      <c r="Q85" s="72" t="s">
        <v>69</v>
      </c>
      <c r="R85" s="196" t="s">
        <v>69</v>
      </c>
      <c r="S85" s="74" t="s">
        <v>69</v>
      </c>
      <c r="T85" s="179">
        <v>1</v>
      </c>
      <c r="U85" s="241">
        <v>0</v>
      </c>
      <c r="V85" s="242">
        <v>0</v>
      </c>
      <c r="W85" s="206"/>
      <c r="X85" s="179">
        <v>0</v>
      </c>
      <c r="Y85" s="69">
        <v>0</v>
      </c>
      <c r="Z85" s="69">
        <v>0</v>
      </c>
      <c r="AA85" s="69">
        <v>0</v>
      </c>
      <c r="AB85" s="69">
        <v>0</v>
      </c>
      <c r="AC85" s="69">
        <v>0</v>
      </c>
      <c r="AD85" s="69">
        <v>0</v>
      </c>
      <c r="AE85" s="69">
        <v>0</v>
      </c>
      <c r="AF85" s="69">
        <v>0</v>
      </c>
      <c r="AG85" s="69">
        <v>0</v>
      </c>
      <c r="AH85" s="180"/>
      <c r="AI85" s="128">
        <f>SUM(C85:AG85)</f>
        <v>5</v>
      </c>
      <c r="AJ85" s="25"/>
      <c r="AL85" s="246" t="str">
        <f t="shared" si="157"/>
        <v>-</v>
      </c>
    </row>
    <row r="86" spans="1:38" ht="15.6" customHeight="1" x14ac:dyDescent="0.2">
      <c r="A86" s="244" t="s">
        <v>80</v>
      </c>
      <c r="B86" s="29" t="s">
        <v>5</v>
      </c>
      <c r="C86" s="188">
        <f>C85</f>
        <v>1</v>
      </c>
      <c r="D86" s="63">
        <f t="shared" ref="D86" si="192">C86-D84+D85</f>
        <v>2</v>
      </c>
      <c r="E86" s="63">
        <f t="shared" ref="E86" si="193">D86-E84+E85</f>
        <v>2</v>
      </c>
      <c r="F86" s="63">
        <f t="shared" ref="F86" si="194">E86-F84+F85</f>
        <v>4</v>
      </c>
      <c r="G86" s="63">
        <f t="shared" ref="G86" si="195">F86-G84+G85</f>
        <v>4</v>
      </c>
      <c r="H86" s="63">
        <f t="shared" ref="H86" si="196">G86-H84+H85</f>
        <v>4</v>
      </c>
      <c r="I86" s="197" t="s">
        <v>69</v>
      </c>
      <c r="J86" s="56" t="s">
        <v>69</v>
      </c>
      <c r="K86" s="197" t="s">
        <v>69</v>
      </c>
      <c r="L86" s="56" t="s">
        <v>69</v>
      </c>
      <c r="M86" s="56" t="s">
        <v>69</v>
      </c>
      <c r="N86" s="56" t="s">
        <v>69</v>
      </c>
      <c r="O86" s="193" t="s">
        <v>69</v>
      </c>
      <c r="P86" s="51" t="s">
        <v>69</v>
      </c>
      <c r="Q86" s="51" t="s">
        <v>69</v>
      </c>
      <c r="R86" s="197" t="s">
        <v>69</v>
      </c>
      <c r="S86" s="56" t="s">
        <v>69</v>
      </c>
      <c r="T86" s="41">
        <f>H86-T84+T85</f>
        <v>5</v>
      </c>
      <c r="U86" s="42">
        <f t="shared" ref="U86" si="197">T86-U84+U85</f>
        <v>5</v>
      </c>
      <c r="V86" s="243">
        <f t="shared" ref="V86" si="198">U86-V84+V85</f>
        <v>5</v>
      </c>
      <c r="W86" s="204" t="s">
        <v>69</v>
      </c>
      <c r="X86" s="41">
        <f>V86-X84+X85</f>
        <v>3</v>
      </c>
      <c r="Y86" s="42">
        <f t="shared" ref="Y86" si="199">X86-Y84+Y85</f>
        <v>3</v>
      </c>
      <c r="Z86" s="42">
        <f t="shared" ref="Z86" si="200">Y86-Z84+Z85</f>
        <v>2</v>
      </c>
      <c r="AA86" s="42">
        <f t="shared" ref="AA86" si="201">Z86-AA84+AA85</f>
        <v>1</v>
      </c>
      <c r="AB86" s="42">
        <f t="shared" ref="AB86" si="202">AA86-AB84+AB85</f>
        <v>1</v>
      </c>
      <c r="AC86" s="42">
        <f t="shared" ref="AC86" si="203">AB86-AC84+AC85</f>
        <v>1</v>
      </c>
      <c r="AD86" s="42">
        <f t="shared" ref="AD86" si="204">AC86-AD84+AD85</f>
        <v>0</v>
      </c>
      <c r="AE86" s="42">
        <f t="shared" ref="AE86" si="205">AD86-AE84+AE85</f>
        <v>0</v>
      </c>
      <c r="AF86" s="42">
        <f t="shared" ref="AF86" si="206">AE86-AF84+AF85</f>
        <v>0</v>
      </c>
      <c r="AG86" s="42">
        <f t="shared" ref="AG86" si="207">AF86-AG84+AG85</f>
        <v>0</v>
      </c>
      <c r="AH86" s="42">
        <f t="shared" ref="AH86" si="208">AG86-AH84+AH85</f>
        <v>0</v>
      </c>
      <c r="AI86" s="129"/>
      <c r="AJ86" s="26">
        <f>MAX(C86:AH86)</f>
        <v>5</v>
      </c>
      <c r="AL86" s="246">
        <f t="shared" si="157"/>
        <v>1</v>
      </c>
    </row>
    <row r="87" spans="1:38" ht="15.6" customHeight="1" x14ac:dyDescent="0.2">
      <c r="A87" s="245"/>
      <c r="B87" s="29" t="s">
        <v>6</v>
      </c>
      <c r="C87" s="191"/>
      <c r="D87" s="110"/>
      <c r="E87" s="110"/>
      <c r="F87" s="189">
        <v>19.2</v>
      </c>
      <c r="G87" s="110"/>
      <c r="H87" s="110"/>
      <c r="I87" s="114"/>
      <c r="J87" s="115"/>
      <c r="K87" s="199" t="s">
        <v>69</v>
      </c>
      <c r="L87" s="115"/>
      <c r="M87" s="115"/>
      <c r="N87" s="115"/>
      <c r="O87" s="211"/>
      <c r="P87" s="113" t="s">
        <v>69</v>
      </c>
      <c r="Q87" s="112"/>
      <c r="R87" s="210"/>
      <c r="S87" s="115"/>
      <c r="T87" s="184"/>
      <c r="U87" s="187"/>
      <c r="V87" s="234">
        <v>19.260000000000002</v>
      </c>
      <c r="W87" s="205" t="s">
        <v>69</v>
      </c>
      <c r="X87" s="184"/>
      <c r="Y87" s="104"/>
      <c r="Z87" s="106">
        <v>19.3</v>
      </c>
      <c r="AA87" s="104"/>
      <c r="AB87" s="104"/>
      <c r="AC87" s="104"/>
      <c r="AD87" s="104"/>
      <c r="AE87" s="104"/>
      <c r="AF87" s="104"/>
      <c r="AG87" s="104"/>
      <c r="AH87" s="186">
        <v>19.329999999999998</v>
      </c>
      <c r="AI87" s="130">
        <v>0.16</v>
      </c>
      <c r="AJ87" s="25"/>
      <c r="AL87" s="246" t="str">
        <f t="shared" si="157"/>
        <v>-</v>
      </c>
    </row>
    <row r="88" spans="1:38" ht="15.6" customHeight="1" x14ac:dyDescent="0.2">
      <c r="A88" s="245"/>
      <c r="B88" s="29" t="s">
        <v>7</v>
      </c>
      <c r="C88" s="108">
        <v>19.170000000000002</v>
      </c>
      <c r="D88" s="110"/>
      <c r="E88" s="110"/>
      <c r="F88" s="189">
        <v>19.2</v>
      </c>
      <c r="G88" s="110"/>
      <c r="H88" s="110"/>
      <c r="I88" s="198" t="s">
        <v>69</v>
      </c>
      <c r="J88" s="115"/>
      <c r="K88" s="200" t="s">
        <v>69</v>
      </c>
      <c r="L88" s="115"/>
      <c r="M88" s="115"/>
      <c r="N88" s="115"/>
      <c r="O88" s="211"/>
      <c r="P88" s="113" t="s">
        <v>69</v>
      </c>
      <c r="Q88" s="112"/>
      <c r="R88" s="210"/>
      <c r="S88" s="115"/>
      <c r="T88" s="184"/>
      <c r="U88" s="187"/>
      <c r="V88" s="234">
        <v>19.260000000000002</v>
      </c>
      <c r="W88" s="207"/>
      <c r="X88" s="184"/>
      <c r="Y88" s="104"/>
      <c r="Z88" s="106">
        <v>19.309999999999999</v>
      </c>
      <c r="AA88" s="104"/>
      <c r="AB88" s="104"/>
      <c r="AC88" s="104"/>
      <c r="AD88" s="104"/>
      <c r="AE88" s="104"/>
      <c r="AF88" s="104"/>
      <c r="AG88" s="104"/>
      <c r="AH88" s="187"/>
      <c r="AI88" s="129"/>
      <c r="AJ88" s="27"/>
      <c r="AL88" s="246" t="str">
        <f t="shared" si="157"/>
        <v>-</v>
      </c>
    </row>
    <row r="89" spans="1:38" ht="15.6" customHeight="1" thickBot="1" x14ac:dyDescent="0.25">
      <c r="A89" s="125">
        <v>198</v>
      </c>
      <c r="B89" s="34" t="s">
        <v>9</v>
      </c>
      <c r="C89" s="181"/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3"/>
      <c r="R89" s="182"/>
      <c r="S89" s="182"/>
      <c r="T89" s="182"/>
      <c r="U89" s="238"/>
      <c r="V89" s="238"/>
      <c r="W89" s="182"/>
      <c r="X89" s="182"/>
      <c r="Y89" s="182"/>
      <c r="Z89" s="182"/>
      <c r="AA89" s="182"/>
      <c r="AB89" s="182"/>
      <c r="AC89" s="182"/>
      <c r="AD89" s="182"/>
      <c r="AE89" s="182"/>
      <c r="AF89" s="182"/>
      <c r="AG89" s="182"/>
      <c r="AH89" s="183"/>
      <c r="AI89" s="131"/>
      <c r="AJ89" s="28"/>
      <c r="AL89" s="246" t="str">
        <f t="shared" si="157"/>
        <v>-</v>
      </c>
    </row>
    <row r="90" spans="1:38" ht="15.6" customHeight="1" x14ac:dyDescent="0.2">
      <c r="A90" s="123"/>
      <c r="B90" s="30" t="s">
        <v>3</v>
      </c>
      <c r="C90" s="190"/>
      <c r="D90" s="66" t="s">
        <v>69</v>
      </c>
      <c r="E90" s="66" t="s">
        <v>69</v>
      </c>
      <c r="F90" s="66" t="s">
        <v>69</v>
      </c>
      <c r="G90" s="66" t="s">
        <v>69</v>
      </c>
      <c r="H90" s="66" t="s">
        <v>69</v>
      </c>
      <c r="I90" s="201"/>
      <c r="J90" s="68" t="s">
        <v>69</v>
      </c>
      <c r="K90" s="195" t="s">
        <v>69</v>
      </c>
      <c r="L90" s="68">
        <v>0</v>
      </c>
      <c r="M90" s="68">
        <v>0</v>
      </c>
      <c r="N90" s="68">
        <v>0</v>
      </c>
      <c r="O90" s="208" t="s">
        <v>69</v>
      </c>
      <c r="P90" s="67" t="s">
        <v>69</v>
      </c>
      <c r="Q90" s="67" t="s">
        <v>69</v>
      </c>
      <c r="R90" s="209">
        <v>0</v>
      </c>
      <c r="S90" s="68">
        <v>0</v>
      </c>
      <c r="T90" s="177">
        <v>4</v>
      </c>
      <c r="U90" s="239">
        <v>0</v>
      </c>
      <c r="V90" s="240">
        <v>0</v>
      </c>
      <c r="W90" s="203" t="s">
        <v>69</v>
      </c>
      <c r="X90" s="177">
        <v>2</v>
      </c>
      <c r="Y90" s="65">
        <v>0</v>
      </c>
      <c r="Z90" s="65">
        <v>1</v>
      </c>
      <c r="AA90" s="65">
        <v>0</v>
      </c>
      <c r="AB90" s="65">
        <v>1</v>
      </c>
      <c r="AC90" s="65">
        <v>0</v>
      </c>
      <c r="AD90" s="65">
        <v>2</v>
      </c>
      <c r="AE90" s="65">
        <v>3</v>
      </c>
      <c r="AF90" s="65">
        <v>1</v>
      </c>
      <c r="AG90" s="65">
        <v>0</v>
      </c>
      <c r="AH90" s="178">
        <v>0</v>
      </c>
      <c r="AI90" s="127" t="s">
        <v>8</v>
      </c>
      <c r="AJ90" s="24"/>
      <c r="AL90" s="246" t="str">
        <f t="shared" si="157"/>
        <v>-</v>
      </c>
    </row>
    <row r="91" spans="1:38" ht="15.6" customHeight="1" x14ac:dyDescent="0.2">
      <c r="A91" s="124">
        <v>20.23</v>
      </c>
      <c r="B91" s="31" t="s">
        <v>4</v>
      </c>
      <c r="C91" s="70" t="s">
        <v>69</v>
      </c>
      <c r="D91" s="71" t="s">
        <v>69</v>
      </c>
      <c r="E91" s="71" t="s">
        <v>69</v>
      </c>
      <c r="F91" s="71" t="s">
        <v>69</v>
      </c>
      <c r="G91" s="71" t="s">
        <v>69</v>
      </c>
      <c r="H91" s="71" t="s">
        <v>69</v>
      </c>
      <c r="I91" s="73" t="s">
        <v>69</v>
      </c>
      <c r="J91" s="74" t="s">
        <v>69</v>
      </c>
      <c r="K91" s="196">
        <v>0</v>
      </c>
      <c r="L91" s="74">
        <v>1</v>
      </c>
      <c r="M91" s="74">
        <v>5</v>
      </c>
      <c r="N91" s="74">
        <v>2</v>
      </c>
      <c r="O91" s="192" t="s">
        <v>69</v>
      </c>
      <c r="P91" s="72" t="s">
        <v>69</v>
      </c>
      <c r="Q91" s="72" t="s">
        <v>69</v>
      </c>
      <c r="R91" s="196">
        <v>3</v>
      </c>
      <c r="S91" s="74">
        <v>0</v>
      </c>
      <c r="T91" s="179">
        <v>1</v>
      </c>
      <c r="U91" s="241">
        <v>0</v>
      </c>
      <c r="V91" s="242">
        <v>0</v>
      </c>
      <c r="W91" s="206"/>
      <c r="X91" s="179">
        <v>1</v>
      </c>
      <c r="Y91" s="69">
        <v>1</v>
      </c>
      <c r="Z91" s="69">
        <v>0</v>
      </c>
      <c r="AA91" s="69">
        <v>0</v>
      </c>
      <c r="AB91" s="69">
        <v>0</v>
      </c>
      <c r="AC91" s="69">
        <v>0</v>
      </c>
      <c r="AD91" s="69">
        <v>0</v>
      </c>
      <c r="AE91" s="69">
        <v>0</v>
      </c>
      <c r="AF91" s="69">
        <v>0</v>
      </c>
      <c r="AG91" s="69">
        <v>0</v>
      </c>
      <c r="AH91" s="180"/>
      <c r="AI91" s="128">
        <f>SUM(C91:AG91)</f>
        <v>14</v>
      </c>
      <c r="AJ91" s="25"/>
      <c r="AL91" s="246" t="str">
        <f t="shared" si="157"/>
        <v>-</v>
      </c>
    </row>
    <row r="92" spans="1:38" ht="15.6" customHeight="1" x14ac:dyDescent="0.2">
      <c r="A92" s="244" t="s">
        <v>78</v>
      </c>
      <c r="B92" s="29" t="s">
        <v>5</v>
      </c>
      <c r="C92" s="188" t="str">
        <f>C91</f>
        <v>x</v>
      </c>
      <c r="D92" s="63" t="s">
        <v>69</v>
      </c>
      <c r="E92" s="63" t="s">
        <v>69</v>
      </c>
      <c r="F92" s="63" t="s">
        <v>69</v>
      </c>
      <c r="G92" s="63" t="s">
        <v>69</v>
      </c>
      <c r="H92" s="63" t="s">
        <v>69</v>
      </c>
      <c r="I92" s="197" t="s">
        <v>69</v>
      </c>
      <c r="J92" s="56" t="s">
        <v>69</v>
      </c>
      <c r="K92" s="197">
        <f>K91</f>
        <v>0</v>
      </c>
      <c r="L92" s="56">
        <f t="shared" ref="L92" si="209">K92-L90+L91</f>
        <v>1</v>
      </c>
      <c r="M92" s="56">
        <f t="shared" ref="M92" si="210">L92-M90+M91</f>
        <v>6</v>
      </c>
      <c r="N92" s="56">
        <f t="shared" ref="N92" si="211">M92-N90+N91</f>
        <v>8</v>
      </c>
      <c r="O92" s="193" t="s">
        <v>69</v>
      </c>
      <c r="P92" s="51" t="s">
        <v>69</v>
      </c>
      <c r="Q92" s="51" t="s">
        <v>69</v>
      </c>
      <c r="R92" s="197">
        <f>N92-R90+R91</f>
        <v>11</v>
      </c>
      <c r="S92" s="56">
        <f t="shared" ref="S92" si="212">R92-S90+S91</f>
        <v>11</v>
      </c>
      <c r="T92" s="41">
        <f t="shared" ref="T92" si="213">S92-T90+T91</f>
        <v>8</v>
      </c>
      <c r="U92" s="42">
        <f t="shared" ref="U92" si="214">T92-U90+U91</f>
        <v>8</v>
      </c>
      <c r="V92" s="243">
        <f t="shared" ref="V92" si="215">U92-V90+V91</f>
        <v>8</v>
      </c>
      <c r="W92" s="204" t="s">
        <v>69</v>
      </c>
      <c r="X92" s="41">
        <f>V92-X90+X91</f>
        <v>7</v>
      </c>
      <c r="Y92" s="42">
        <f t="shared" ref="Y92" si="216">X92-Y90+Y91</f>
        <v>8</v>
      </c>
      <c r="Z92" s="42">
        <f t="shared" ref="Z92" si="217">Y92-Z90+Z91</f>
        <v>7</v>
      </c>
      <c r="AA92" s="42">
        <f t="shared" ref="AA92" si="218">Z92-AA90+AA91</f>
        <v>7</v>
      </c>
      <c r="AB92" s="42">
        <f t="shared" ref="AB92" si="219">AA92-AB90+AB91</f>
        <v>6</v>
      </c>
      <c r="AC92" s="42">
        <f t="shared" ref="AC92" si="220">AB92-AC90+AC91</f>
        <v>6</v>
      </c>
      <c r="AD92" s="42">
        <f t="shared" ref="AD92" si="221">AC92-AD90+AD91</f>
        <v>4</v>
      </c>
      <c r="AE92" s="42">
        <f t="shared" ref="AE92" si="222">AD92-AE90+AE91</f>
        <v>1</v>
      </c>
      <c r="AF92" s="42">
        <f t="shared" ref="AF92" si="223">AE92-AF90+AF91</f>
        <v>0</v>
      </c>
      <c r="AG92" s="42">
        <f t="shared" ref="AG92" si="224">AF92-AG90+AG91</f>
        <v>0</v>
      </c>
      <c r="AH92" s="42">
        <f t="shared" ref="AH92" si="225">AG92-AH90+AH91</f>
        <v>0</v>
      </c>
      <c r="AI92" s="129"/>
      <c r="AJ92" s="26">
        <f>MAX(C92:AH92)</f>
        <v>11</v>
      </c>
      <c r="AL92" s="246">
        <f t="shared" si="157"/>
        <v>0</v>
      </c>
    </row>
    <row r="93" spans="1:38" ht="15.6" customHeight="1" x14ac:dyDescent="0.2">
      <c r="A93" s="245"/>
      <c r="B93" s="29" t="s">
        <v>6</v>
      </c>
      <c r="C93" s="191"/>
      <c r="D93" s="110"/>
      <c r="E93" s="110"/>
      <c r="F93" s="189" t="s">
        <v>69</v>
      </c>
      <c r="G93" s="110"/>
      <c r="H93" s="110"/>
      <c r="I93" s="114"/>
      <c r="J93" s="115"/>
      <c r="K93" s="199" t="s">
        <v>69</v>
      </c>
      <c r="L93" s="115"/>
      <c r="M93" s="115"/>
      <c r="N93" s="115"/>
      <c r="O93" s="211"/>
      <c r="P93" s="113" t="s">
        <v>69</v>
      </c>
      <c r="Q93" s="112"/>
      <c r="R93" s="210"/>
      <c r="S93" s="115"/>
      <c r="T93" s="184"/>
      <c r="U93" s="187"/>
      <c r="V93" s="234">
        <v>20.399999999999999</v>
      </c>
      <c r="W93" s="205" t="s">
        <v>69</v>
      </c>
      <c r="X93" s="184"/>
      <c r="Y93" s="104"/>
      <c r="Z93" s="106">
        <v>20.440000000000001</v>
      </c>
      <c r="AA93" s="104"/>
      <c r="AB93" s="104"/>
      <c r="AC93" s="104"/>
      <c r="AD93" s="104"/>
      <c r="AE93" s="104"/>
      <c r="AF93" s="104"/>
      <c r="AG93" s="104"/>
      <c r="AH93" s="186">
        <v>20.54</v>
      </c>
      <c r="AI93" s="130">
        <v>0.31</v>
      </c>
      <c r="AJ93" s="25"/>
      <c r="AL93" s="246" t="str">
        <f t="shared" si="157"/>
        <v>-</v>
      </c>
    </row>
    <row r="94" spans="1:38" ht="15.6" customHeight="1" x14ac:dyDescent="0.2">
      <c r="A94" s="245"/>
      <c r="B94" s="29" t="s">
        <v>7</v>
      </c>
      <c r="C94" s="108" t="s">
        <v>69</v>
      </c>
      <c r="D94" s="110"/>
      <c r="E94" s="110"/>
      <c r="F94" s="189" t="s">
        <v>69</v>
      </c>
      <c r="G94" s="110"/>
      <c r="H94" s="110"/>
      <c r="I94" s="198" t="s">
        <v>69</v>
      </c>
      <c r="J94" s="115"/>
      <c r="K94" s="200">
        <v>20.23</v>
      </c>
      <c r="L94" s="115"/>
      <c r="M94" s="115"/>
      <c r="N94" s="115"/>
      <c r="O94" s="211"/>
      <c r="P94" s="113" t="s">
        <v>69</v>
      </c>
      <c r="Q94" s="112"/>
      <c r="R94" s="210"/>
      <c r="S94" s="115"/>
      <c r="T94" s="184"/>
      <c r="U94" s="187"/>
      <c r="V94" s="234">
        <v>20.399999999999999</v>
      </c>
      <c r="W94" s="207"/>
      <c r="X94" s="184"/>
      <c r="Y94" s="104"/>
      <c r="Z94" s="106">
        <v>20.45</v>
      </c>
      <c r="AA94" s="104"/>
      <c r="AB94" s="104"/>
      <c r="AC94" s="104"/>
      <c r="AD94" s="104"/>
      <c r="AE94" s="104"/>
      <c r="AF94" s="104"/>
      <c r="AG94" s="104"/>
      <c r="AH94" s="187"/>
      <c r="AI94" s="129"/>
      <c r="AJ94" s="27"/>
      <c r="AL94" s="246" t="str">
        <f t="shared" si="157"/>
        <v>-</v>
      </c>
    </row>
    <row r="95" spans="1:38" ht="15.6" customHeight="1" thickBot="1" x14ac:dyDescent="0.25">
      <c r="A95" s="125">
        <v>198</v>
      </c>
      <c r="B95" s="34" t="s">
        <v>9</v>
      </c>
      <c r="C95" s="212"/>
      <c r="D95" s="213"/>
      <c r="E95" s="213"/>
      <c r="F95" s="213"/>
      <c r="G95" s="213"/>
      <c r="H95" s="213"/>
      <c r="I95" s="182"/>
      <c r="J95" s="182"/>
      <c r="K95" s="213"/>
      <c r="L95" s="213"/>
      <c r="M95" s="213"/>
      <c r="N95" s="213"/>
      <c r="O95" s="213"/>
      <c r="P95" s="213"/>
      <c r="Q95" s="214"/>
      <c r="R95" s="213"/>
      <c r="S95" s="213"/>
      <c r="T95" s="213"/>
      <c r="U95" s="238"/>
      <c r="V95" s="238"/>
      <c r="W95" s="182"/>
      <c r="X95" s="213"/>
      <c r="Y95" s="213"/>
      <c r="Z95" s="213"/>
      <c r="AA95" s="213"/>
      <c r="AB95" s="213"/>
      <c r="AC95" s="213"/>
      <c r="AD95" s="213"/>
      <c r="AE95" s="213"/>
      <c r="AF95" s="213"/>
      <c r="AG95" s="213"/>
      <c r="AH95" s="214"/>
      <c r="AI95" s="131"/>
      <c r="AJ95" s="28"/>
      <c r="AL95" s="246" t="str">
        <f t="shared" si="157"/>
        <v>-</v>
      </c>
    </row>
    <row r="96" spans="1:38" ht="15.6" customHeight="1" x14ac:dyDescent="0.2">
      <c r="A96" s="133" t="s">
        <v>70</v>
      </c>
      <c r="B96" s="134"/>
      <c r="C96" s="190"/>
      <c r="D96" s="225">
        <f>SUMIF($B$6:$B95,"l. wys.",D$6:D95)</f>
        <v>0</v>
      </c>
      <c r="E96" s="225">
        <f>SUMIF($B$6:$B95,"l. wys.",E$6:E95)</f>
        <v>0</v>
      </c>
      <c r="F96" s="225">
        <f>SUMIF($B$6:$B95,"l. wys.",F$6:F95)</f>
        <v>0</v>
      </c>
      <c r="G96" s="225">
        <f>SUMIF($B$6:$B95,"l. wys.",G$6:G95)</f>
        <v>3</v>
      </c>
      <c r="H96" s="169">
        <f>SUMIF($B$6:$B95,"l. wys.",H$6:H95)</f>
        <v>0</v>
      </c>
      <c r="I96" s="201"/>
      <c r="J96" s="156">
        <f>SUMIF($B$6:$B95,"l. wys.",J$6:J95)</f>
        <v>0</v>
      </c>
      <c r="K96" s="228">
        <f>SUMIF($B$6:$B95,"l. wys.",K$6:K95)</f>
        <v>0</v>
      </c>
      <c r="L96" s="219">
        <f>SUMIF($B$6:$B95,"l. wys.",L$6:L95)</f>
        <v>0</v>
      </c>
      <c r="M96" s="219">
        <f>SUMIF($B$6:$B95,"l. wys.",M$6:M95)</f>
        <v>0</v>
      </c>
      <c r="N96" s="154">
        <f>SUMIF($B$6:$B95,"l. wys.",N$6:N95)</f>
        <v>1</v>
      </c>
      <c r="O96" s="230">
        <f>SUMIF($B$6:$B95,"l. wys.",O$6:O95)</f>
        <v>0</v>
      </c>
      <c r="P96" s="222">
        <f>SUMIF($B$6:$B95,"l. wys.",P$6:P95)</f>
        <v>0</v>
      </c>
      <c r="Q96" s="164">
        <f>SUMIF($B$6:$B95,"l. wys.",Q$6:Q95)</f>
        <v>0</v>
      </c>
      <c r="R96" s="228">
        <f>SUMIF($B$6:$B95,"l. wys.",R$6:R95)</f>
        <v>1</v>
      </c>
      <c r="S96" s="154">
        <f>SUMIF($B$6:$B95,"l. wys.",S$6:S95)</f>
        <v>0</v>
      </c>
      <c r="T96" s="137">
        <f>SUMIF($B$6:$B95,"l. wys.",T$6:T95)</f>
        <v>29</v>
      </c>
      <c r="U96" s="138">
        <f>SUMIF($B$6:$B95,"l. wys.",U$6:U95)</f>
        <v>3</v>
      </c>
      <c r="V96" s="136">
        <f>SUMIF($B$6:$B95,"l. wys.",V$6:V95)</f>
        <v>3</v>
      </c>
      <c r="W96" s="231">
        <f>SUMIF($B$6:$B95,"l. wys.",W$6:W95)</f>
        <v>4</v>
      </c>
      <c r="X96" s="218">
        <f>SUMIF($B$6:$B95,"l. wys.",X$6:X95)</f>
        <v>31</v>
      </c>
      <c r="Y96" s="215">
        <f>SUMIF($B$6:$B95,"l. wys.",Y$6:Y95)</f>
        <v>14</v>
      </c>
      <c r="Z96" s="215">
        <f>SUMIF($B$6:$B95,"l. wys.",Z$6:Z95)</f>
        <v>9</v>
      </c>
      <c r="AA96" s="215">
        <f>SUMIF($B$6:$B95,"l. wys.",AA$6:AA95)</f>
        <v>7</v>
      </c>
      <c r="AB96" s="215">
        <f>SUMIF($B$6:$B95,"l. wys.",AB$6:AB95)</f>
        <v>12</v>
      </c>
      <c r="AC96" s="215">
        <f>SUMIF($B$6:$B95,"l. wys.",AC$6:AC95)</f>
        <v>10</v>
      </c>
      <c r="AD96" s="215">
        <f>SUMIF($B$6:$B95,"l. wys.",AD$6:AD95)</f>
        <v>24</v>
      </c>
      <c r="AE96" s="215">
        <f>SUMIF($B$6:$B95,"l. wys.",AE$6:AE95)</f>
        <v>16</v>
      </c>
      <c r="AF96" s="215">
        <f>SUMIF($B$6:$B95,"l. wys.",AF$6:AF95)</f>
        <v>27</v>
      </c>
      <c r="AG96" s="215">
        <f>SUMIF($B$6:$B95,"l. wys.",AG$6:AG95)</f>
        <v>15</v>
      </c>
      <c r="AH96" s="138">
        <f>SUMIF($B$6:$B95,"l. wys.",AH$6:AH95)</f>
        <v>14</v>
      </c>
      <c r="AI96" s="139" t="str">
        <f>"Σ: "&amp;SUM(C96:AH96)</f>
        <v>Σ: 223</v>
      </c>
      <c r="AL96" s="246" t="str">
        <f t="shared" si="157"/>
        <v>-</v>
      </c>
    </row>
    <row r="97" spans="1:38" ht="15.6" customHeight="1" thickBot="1" x14ac:dyDescent="0.25">
      <c r="A97" s="140" t="s">
        <v>71</v>
      </c>
      <c r="B97" s="141"/>
      <c r="C97" s="227">
        <f>SUMIF($B$6:$B95,"l. wsiad.",C$6:C95)</f>
        <v>11</v>
      </c>
      <c r="D97" s="226">
        <f>SUMIF($B$6:$B95,"l. wsiad.",D$6:D95)</f>
        <v>8</v>
      </c>
      <c r="E97" s="226">
        <f>SUMIF($B$6:$B95,"l. wsiad.",E$6:E95)</f>
        <v>6</v>
      </c>
      <c r="F97" s="226">
        <f>SUMIF($B$6:$B95,"l. wsiad.",F$6:F95)</f>
        <v>8</v>
      </c>
      <c r="G97" s="226">
        <f>SUMIF($B$6:$B95,"l. wsiad.",G$6:G95)</f>
        <v>3</v>
      </c>
      <c r="H97" s="171">
        <f>SUMIF($B$6:$B95,"l. wsiad.",H$6:H95)</f>
        <v>1</v>
      </c>
      <c r="I97" s="221">
        <f>SUMIF($B$6:$B95,"l. wsiad.",I$6:I95)</f>
        <v>3</v>
      </c>
      <c r="J97" s="160">
        <f>SUMIF($B$6:$B95,"l. wsiad.",J$6:J95)</f>
        <v>0</v>
      </c>
      <c r="K97" s="229">
        <f>SUMIF($B$6:$B95,"l. wsiad.",K$6:K95)</f>
        <v>13</v>
      </c>
      <c r="L97" s="220">
        <f>SUMIF($B$6:$B95,"l. wsiad.",L$6:L95)</f>
        <v>12</v>
      </c>
      <c r="M97" s="220">
        <f>SUMIF($B$6:$B95,"l. wsiad.",M$6:M95)</f>
        <v>30</v>
      </c>
      <c r="N97" s="158">
        <f>SUMIF($B$6:$B95,"l. wsiad.",N$6:N95)</f>
        <v>19</v>
      </c>
      <c r="O97" s="224">
        <f>SUMIF($B$6:$B95,"l. wsiad.",O$6:O95)</f>
        <v>0</v>
      </c>
      <c r="P97" s="223">
        <f>SUMIF($B$6:$B95,"l. wsiad.",P$6:P95)</f>
        <v>5</v>
      </c>
      <c r="Q97" s="167">
        <f>SUMIF($B$6:$B95,"l. wsiad.",Q$6:Q95)</f>
        <v>0</v>
      </c>
      <c r="R97" s="229">
        <f>SUMIF($B$6:$B95,"l. wsiad.",R$6:R95)</f>
        <v>11</v>
      </c>
      <c r="S97" s="158">
        <f>SUMIF($B$6:$B95,"l. wsiad.",S$6:S95)</f>
        <v>5</v>
      </c>
      <c r="T97" s="145">
        <f>SUMIF($B$6:$B95,"l. wsiad.",T$6:T95)</f>
        <v>18</v>
      </c>
      <c r="U97" s="150">
        <f>SUMIF($B$6:$B95,"l. wsiad.",U$6:U95)</f>
        <v>3</v>
      </c>
      <c r="V97" s="144">
        <f>SUMIF($B$6:$B95,"l. wsiad.",V$6:V95)</f>
        <v>4</v>
      </c>
      <c r="W97" s="217"/>
      <c r="X97" s="142">
        <f>SUMIF($B$6:$B95,"l. wsiad.",X$6:X95)</f>
        <v>21</v>
      </c>
      <c r="Y97" s="216">
        <f>SUMIF($B$6:$B95,"l. wsiad.",Y$6:Y95)</f>
        <v>10</v>
      </c>
      <c r="Z97" s="216">
        <f>SUMIF($B$6:$B95,"l. wsiad.",Z$6:Z95)</f>
        <v>5</v>
      </c>
      <c r="AA97" s="216">
        <f>SUMIF($B$6:$B95,"l. wsiad.",AA$6:AA95)</f>
        <v>2</v>
      </c>
      <c r="AB97" s="216">
        <f>SUMIF($B$6:$B95,"l. wsiad.",AB$6:AB95)</f>
        <v>11</v>
      </c>
      <c r="AC97" s="216">
        <f>SUMIF($B$6:$B95,"l. wsiad.",AC$6:AC95)</f>
        <v>2</v>
      </c>
      <c r="AD97" s="216">
        <f>SUMIF($B$6:$B95,"l. wsiad.",AD$6:AD95)</f>
        <v>5</v>
      </c>
      <c r="AE97" s="216">
        <f>SUMIF($B$6:$B95,"l. wsiad.",AE$6:AE95)</f>
        <v>1</v>
      </c>
      <c r="AF97" s="216">
        <f>SUMIF($B$6:$B95,"l. wsiad.",AF$6:AF95)</f>
        <v>0</v>
      </c>
      <c r="AG97" s="216">
        <f>SUMIF($B$6:$B95,"l. wsiad.",AG$6:AG95)</f>
        <v>0</v>
      </c>
      <c r="AH97" s="146"/>
      <c r="AI97" s="147" t="str">
        <f>"Σ: "&amp;SUM(C97:AH97)</f>
        <v>Σ: 217</v>
      </c>
      <c r="AL97" s="246" t="str">
        <f t="shared" si="157"/>
        <v>-</v>
      </c>
    </row>
    <row r="98" spans="1:38" x14ac:dyDescent="0.2">
      <c r="C98" s="232">
        <v>109</v>
      </c>
      <c r="D98" s="232">
        <v>739</v>
      </c>
      <c r="E98" s="232">
        <v>550</v>
      </c>
      <c r="F98" s="232">
        <v>56</v>
      </c>
      <c r="G98" s="232">
        <v>57</v>
      </c>
      <c r="H98" s="232">
        <v>58</v>
      </c>
      <c r="I98" s="232">
        <v>111</v>
      </c>
      <c r="J98" s="232">
        <v>73</v>
      </c>
      <c r="K98" s="232">
        <v>110</v>
      </c>
      <c r="L98" s="232">
        <v>88</v>
      </c>
      <c r="M98" s="232">
        <v>70</v>
      </c>
      <c r="N98" s="232">
        <v>68</v>
      </c>
      <c r="O98" s="232">
        <v>67</v>
      </c>
      <c r="P98" s="232">
        <v>737</v>
      </c>
      <c r="Q98" s="232">
        <v>670</v>
      </c>
      <c r="R98" s="232">
        <v>57</v>
      </c>
      <c r="S98" s="232">
        <v>58</v>
      </c>
      <c r="T98" s="232">
        <v>59</v>
      </c>
      <c r="U98" s="232">
        <v>48</v>
      </c>
      <c r="V98" s="232">
        <v>61</v>
      </c>
      <c r="W98" s="232">
        <v>103</v>
      </c>
      <c r="X98" s="232">
        <v>120</v>
      </c>
      <c r="Y98" s="232">
        <v>20</v>
      </c>
      <c r="Z98" s="232">
        <v>21</v>
      </c>
      <c r="AA98" s="232">
        <v>22</v>
      </c>
      <c r="AB98" s="232">
        <v>23</v>
      </c>
      <c r="AC98" s="232">
        <v>470</v>
      </c>
      <c r="AD98" s="232">
        <v>350</v>
      </c>
      <c r="AE98" s="232">
        <v>46</v>
      </c>
      <c r="AF98" s="232">
        <v>370</v>
      </c>
      <c r="AG98" s="232" t="s">
        <v>81</v>
      </c>
      <c r="AH98" s="232">
        <v>104</v>
      </c>
      <c r="AL98" s="248">
        <f>SUM(AL8:AL97)</f>
        <v>27</v>
      </c>
    </row>
  </sheetData>
  <mergeCells count="15">
    <mergeCell ref="A38:A40"/>
    <mergeCell ref="A44:A46"/>
    <mergeCell ref="A50:A52"/>
    <mergeCell ref="A56:A58"/>
    <mergeCell ref="A92:A94"/>
    <mergeCell ref="A62:A64"/>
    <mergeCell ref="A68:A70"/>
    <mergeCell ref="A74:A76"/>
    <mergeCell ref="A80:A82"/>
    <mergeCell ref="A86:A88"/>
    <mergeCell ref="A8:A10"/>
    <mergeCell ref="A14:A16"/>
    <mergeCell ref="A20:A22"/>
    <mergeCell ref="A26:A28"/>
    <mergeCell ref="A32:A34"/>
  </mergeCells>
  <conditionalFormatting sqref="X32:AH32 I44:J44 I50:J50 I62:J62 I80:J80 I92:J92 C8:AH8 T26:W26 K14:AH14 O20:W20 O32:V32 T38:AH38 O44:AH44 U50:AH50 T56:AH56 R62:AH62 T68:AH68 T74:AH74 R80:AH80 T86:AH86 R92:AH92">
    <cfRule type="cellIs" dxfId="171" priority="46" operator="equal">
      <formula>$AJ8</formula>
    </cfRule>
  </conditionalFormatting>
  <conditionalFormatting sqref="C14:H14">
    <cfRule type="cellIs" dxfId="170" priority="45" operator="equal">
      <formula>$AJ14</formula>
    </cfRule>
  </conditionalFormatting>
  <conditionalFormatting sqref="I20:N20">
    <cfRule type="cellIs" dxfId="169" priority="44" operator="equal">
      <formula>$AJ20</formula>
    </cfRule>
  </conditionalFormatting>
  <conditionalFormatting sqref="C26:H26">
    <cfRule type="cellIs" dxfId="168" priority="43" operator="equal">
      <formula>$AJ26</formula>
    </cfRule>
  </conditionalFormatting>
  <conditionalFormatting sqref="L32:N32">
    <cfRule type="cellIs" dxfId="167" priority="42" operator="equal">
      <formula>$AJ32</formula>
    </cfRule>
  </conditionalFormatting>
  <conditionalFormatting sqref="C38:H38">
    <cfRule type="cellIs" dxfId="166" priority="41" operator="equal">
      <formula>$AJ38</formula>
    </cfRule>
  </conditionalFormatting>
  <conditionalFormatting sqref="L44:N44">
    <cfRule type="cellIs" dxfId="165" priority="40" operator="equal">
      <formula>$AJ44</formula>
    </cfRule>
  </conditionalFormatting>
  <conditionalFormatting sqref="L50:T50">
    <cfRule type="cellIs" dxfId="164" priority="39" operator="equal">
      <formula>$AJ50</formula>
    </cfRule>
  </conditionalFormatting>
  <conditionalFormatting sqref="C56:H56">
    <cfRule type="cellIs" dxfId="163" priority="38" operator="equal">
      <formula>$AJ56</formula>
    </cfRule>
  </conditionalFormatting>
  <conditionalFormatting sqref="L62:N62">
    <cfRule type="cellIs" dxfId="162" priority="37" operator="equal">
      <formula>$AJ62</formula>
    </cfRule>
  </conditionalFormatting>
  <conditionalFormatting sqref="C68:H68">
    <cfRule type="cellIs" dxfId="161" priority="36" operator="equal">
      <formula>$AJ68</formula>
    </cfRule>
  </conditionalFormatting>
  <conditionalFormatting sqref="C74:H74">
    <cfRule type="cellIs" dxfId="160" priority="35" operator="equal">
      <formula>$AJ74</formula>
    </cfRule>
  </conditionalFormatting>
  <conditionalFormatting sqref="L80:N80">
    <cfRule type="cellIs" dxfId="159" priority="34" operator="equal">
      <formula>$AJ80</formula>
    </cfRule>
  </conditionalFormatting>
  <conditionalFormatting sqref="C86:H86">
    <cfRule type="cellIs" dxfId="158" priority="33" operator="equal">
      <formula>$AJ86</formula>
    </cfRule>
  </conditionalFormatting>
  <conditionalFormatting sqref="L92:N92">
    <cfRule type="cellIs" dxfId="157" priority="32" operator="equal">
      <formula>$AJ92</formula>
    </cfRule>
  </conditionalFormatting>
  <conditionalFormatting sqref="I14:J14">
    <cfRule type="cellIs" dxfId="156" priority="31" operator="equal">
      <formula>$AJ14</formula>
    </cfRule>
  </conditionalFormatting>
  <conditionalFormatting sqref="I32:J32">
    <cfRule type="cellIs" dxfId="155" priority="30" operator="equal">
      <formula>$AJ32</formula>
    </cfRule>
  </conditionalFormatting>
  <conditionalFormatting sqref="O62:Q62">
    <cfRule type="cellIs" dxfId="154" priority="28" operator="equal">
      <formula>$AJ62</formula>
    </cfRule>
  </conditionalFormatting>
  <conditionalFormatting sqref="O80:Q80">
    <cfRule type="cellIs" dxfId="153" priority="25" operator="equal">
      <formula>$AJ80</formula>
    </cfRule>
  </conditionalFormatting>
  <conditionalFormatting sqref="O92:Q92">
    <cfRule type="cellIs" dxfId="152" priority="23" operator="equal">
      <formula>$AJ92</formula>
    </cfRule>
  </conditionalFormatting>
  <conditionalFormatting sqref="C20:H20">
    <cfRule type="cellIs" dxfId="151" priority="22" operator="equal">
      <formula>$AJ20</formula>
    </cfRule>
  </conditionalFormatting>
  <conditionalFormatting sqref="C32:H32">
    <cfRule type="cellIs" dxfId="150" priority="21" operator="equal">
      <formula>$AJ32</formula>
    </cfRule>
  </conditionalFormatting>
  <conditionalFormatting sqref="C44:H44">
    <cfRule type="cellIs" dxfId="149" priority="20" operator="equal">
      <formula>$AJ44</formula>
    </cfRule>
  </conditionalFormatting>
  <conditionalFormatting sqref="C50:H50">
    <cfRule type="cellIs" dxfId="148" priority="19" operator="equal">
      <formula>$AJ50</formula>
    </cfRule>
  </conditionalFormatting>
  <conditionalFormatting sqref="C62:H62">
    <cfRule type="cellIs" dxfId="147" priority="18" operator="equal">
      <formula>$AJ62</formula>
    </cfRule>
  </conditionalFormatting>
  <conditionalFormatting sqref="C80:H80">
    <cfRule type="cellIs" dxfId="146" priority="17" operator="equal">
      <formula>$AJ80</formula>
    </cfRule>
  </conditionalFormatting>
  <conditionalFormatting sqref="C92:H92">
    <cfRule type="cellIs" dxfId="145" priority="16" operator="equal">
      <formula>$AJ92</formula>
    </cfRule>
  </conditionalFormatting>
  <conditionalFormatting sqref="I26:S26">
    <cfRule type="cellIs" dxfId="144" priority="15" operator="equal">
      <formula>$AJ26</formula>
    </cfRule>
  </conditionalFormatting>
  <conditionalFormatting sqref="I38:S38">
    <cfRule type="cellIs" dxfId="143" priority="14" operator="equal">
      <formula>$AJ38</formula>
    </cfRule>
  </conditionalFormatting>
  <conditionalFormatting sqref="I56:S56">
    <cfRule type="cellIs" dxfId="142" priority="13" operator="equal">
      <formula>$AJ56</formula>
    </cfRule>
  </conditionalFormatting>
  <conditionalFormatting sqref="I68:S68">
    <cfRule type="cellIs" dxfId="141" priority="12" operator="equal">
      <formula>$AJ68</formula>
    </cfRule>
  </conditionalFormatting>
  <conditionalFormatting sqref="I74:S74">
    <cfRule type="cellIs" dxfId="140" priority="11" operator="equal">
      <formula>$AJ74</formula>
    </cfRule>
  </conditionalFormatting>
  <conditionalFormatting sqref="I86:S86">
    <cfRule type="cellIs" dxfId="139" priority="10" operator="equal">
      <formula>$AJ86</formula>
    </cfRule>
  </conditionalFormatting>
  <conditionalFormatting sqref="X20:AH20">
    <cfRule type="cellIs" dxfId="138" priority="9" operator="equal">
      <formula>$AJ20</formula>
    </cfRule>
  </conditionalFormatting>
  <conditionalFormatting sqref="X26:AH26">
    <cfRule type="cellIs" dxfId="137" priority="8" operator="equal">
      <formula>$AJ26</formula>
    </cfRule>
  </conditionalFormatting>
  <conditionalFormatting sqref="W32">
    <cfRule type="cellIs" dxfId="136" priority="7" operator="equal">
      <formula>$AJ32</formula>
    </cfRule>
  </conditionalFormatting>
  <conditionalFormatting sqref="K32">
    <cfRule type="cellIs" dxfId="135" priority="6" operator="equal">
      <formula>$AJ32</formula>
    </cfRule>
  </conditionalFormatting>
  <conditionalFormatting sqref="K44">
    <cfRule type="cellIs" dxfId="134" priority="5" operator="equal">
      <formula>$AJ44</formula>
    </cfRule>
  </conditionalFormatting>
  <conditionalFormatting sqref="K50">
    <cfRule type="cellIs" dxfId="133" priority="4" operator="equal">
      <formula>$AJ50</formula>
    </cfRule>
  </conditionalFormatting>
  <conditionalFormatting sqref="K62">
    <cfRule type="cellIs" dxfId="132" priority="3" operator="equal">
      <formula>$AJ62</formula>
    </cfRule>
  </conditionalFormatting>
  <conditionalFormatting sqref="K80">
    <cfRule type="cellIs" dxfId="131" priority="2" operator="equal">
      <formula>$AJ80</formula>
    </cfRule>
  </conditionalFormatting>
  <conditionalFormatting sqref="K92">
    <cfRule type="cellIs" dxfId="130" priority="1" operator="equal">
      <formula>$AJ92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8"/>
  <sheetViews>
    <sheetView zoomScale="110" zoomScaleNormal="110" workbookViewId="0">
      <pane ySplit="5" topLeftCell="A6" activePane="bottomLeft" state="frozen"/>
      <selection activeCell="L108" sqref="L108"/>
      <selection pane="bottomLeft" activeCell="AO1" sqref="AO1:AO11"/>
    </sheetView>
  </sheetViews>
  <sheetFormatPr defaultRowHeight="15" x14ac:dyDescent="0.2"/>
  <cols>
    <col min="1" max="1" width="10.7109375" style="1" customWidth="1"/>
    <col min="2" max="2" width="7.7109375" style="1" customWidth="1"/>
    <col min="3" max="37" width="3.28515625" style="1" customWidth="1"/>
    <col min="38" max="38" width="9.140625" style="1"/>
    <col min="39" max="39" width="0" style="1" hidden="1" customWidth="1"/>
    <col min="40" max="16384" width="9.140625" style="1"/>
  </cols>
  <sheetData>
    <row r="1" spans="1:41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V1" s="5" t="s">
        <v>73</v>
      </c>
      <c r="W1" s="6"/>
      <c r="X1" s="6"/>
      <c r="Y1" s="6"/>
      <c r="Z1" s="3"/>
      <c r="AA1" s="6"/>
      <c r="AB1" s="6"/>
      <c r="AC1" s="3"/>
      <c r="AD1" s="3"/>
      <c r="AE1" s="6"/>
      <c r="AF1" s="6"/>
      <c r="AG1" s="3"/>
      <c r="AH1" s="3"/>
      <c r="AI1" s="6"/>
      <c r="AJ1" s="3"/>
      <c r="AK1" s="3"/>
      <c r="AL1" s="7"/>
      <c r="AO1" s="246"/>
    </row>
    <row r="2" spans="1:41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U2" s="10"/>
      <c r="V2" s="11"/>
      <c r="W2" s="12"/>
      <c r="X2" s="12"/>
      <c r="Y2" s="12"/>
      <c r="Z2" s="9"/>
      <c r="AA2" s="12"/>
      <c r="AB2" s="12"/>
      <c r="AC2" s="9"/>
      <c r="AD2" s="9"/>
      <c r="AE2" s="12"/>
      <c r="AF2" s="12"/>
      <c r="AG2" s="9"/>
      <c r="AH2" s="9"/>
      <c r="AI2" s="12"/>
      <c r="AJ2" s="9"/>
      <c r="AK2" s="9"/>
      <c r="AL2" s="13"/>
      <c r="AO2" s="246"/>
    </row>
    <row r="3" spans="1:41" ht="21.95" customHeight="1" thickBot="1" x14ac:dyDescent="0.25">
      <c r="A3" s="8" t="s">
        <v>0</v>
      </c>
      <c r="B3" s="14">
        <v>12</v>
      </c>
      <c r="C3" s="12" t="s">
        <v>72</v>
      </c>
      <c r="D3" s="12"/>
      <c r="E3" s="12"/>
      <c r="F3" s="12"/>
      <c r="G3" s="12"/>
      <c r="H3" s="12"/>
      <c r="U3" s="10"/>
      <c r="V3" s="15" t="s">
        <v>24</v>
      </c>
      <c r="W3" s="12"/>
      <c r="X3" s="12"/>
      <c r="Y3" s="12"/>
      <c r="Z3" s="9"/>
      <c r="AA3" s="12"/>
      <c r="AB3" s="12"/>
      <c r="AC3" s="9"/>
      <c r="AD3" s="9"/>
      <c r="AE3" s="12"/>
      <c r="AF3" s="12"/>
      <c r="AG3" s="9"/>
      <c r="AH3" s="9"/>
      <c r="AI3" s="12"/>
      <c r="AJ3" s="9"/>
      <c r="AK3" s="9"/>
      <c r="AL3" s="13"/>
      <c r="AO3" s="246"/>
    </row>
    <row r="4" spans="1:41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U4" s="20"/>
      <c r="V4" s="21"/>
      <c r="W4" s="18"/>
      <c r="X4" s="18"/>
      <c r="Y4" s="18"/>
      <c r="Z4" s="19"/>
      <c r="AA4" s="18"/>
      <c r="AB4" s="18"/>
      <c r="AC4" s="19"/>
      <c r="AD4" s="19"/>
      <c r="AE4" s="18"/>
      <c r="AF4" s="18"/>
      <c r="AG4" s="19"/>
      <c r="AH4" s="19"/>
      <c r="AI4" s="18"/>
      <c r="AJ4" s="19"/>
      <c r="AK4" s="19"/>
      <c r="AL4" s="22"/>
      <c r="AO4" s="246"/>
    </row>
    <row r="5" spans="1:41" ht="117" customHeight="1" thickBot="1" x14ac:dyDescent="0.25">
      <c r="A5" s="122" t="s">
        <v>60</v>
      </c>
      <c r="B5" s="32" t="s">
        <v>1</v>
      </c>
      <c r="C5" s="46" t="s">
        <v>15</v>
      </c>
      <c r="D5" s="33" t="s">
        <v>25</v>
      </c>
      <c r="E5" s="38" t="s">
        <v>26</v>
      </c>
      <c r="F5" s="38" t="s">
        <v>27</v>
      </c>
      <c r="G5" s="38" t="s">
        <v>20</v>
      </c>
      <c r="H5" s="38" t="s">
        <v>22</v>
      </c>
      <c r="I5" s="38" t="s">
        <v>21</v>
      </c>
      <c r="J5" s="33" t="s">
        <v>28</v>
      </c>
      <c r="K5" s="38" t="s">
        <v>29</v>
      </c>
      <c r="L5" s="38" t="s">
        <v>16</v>
      </c>
      <c r="M5" s="38" t="s">
        <v>17</v>
      </c>
      <c r="N5" s="38" t="s">
        <v>18</v>
      </c>
      <c r="O5" s="44" t="s">
        <v>54</v>
      </c>
      <c r="P5" s="33" t="s">
        <v>30</v>
      </c>
      <c r="Q5" s="38" t="s">
        <v>31</v>
      </c>
      <c r="R5" s="38" t="s">
        <v>32</v>
      </c>
      <c r="S5" s="38" t="s">
        <v>11</v>
      </c>
      <c r="T5" s="60" t="s">
        <v>55</v>
      </c>
      <c r="U5" s="61" t="s">
        <v>33</v>
      </c>
      <c r="V5" s="62" t="s">
        <v>34</v>
      </c>
      <c r="W5" s="62" t="s">
        <v>35</v>
      </c>
      <c r="X5" s="48" t="s">
        <v>36</v>
      </c>
      <c r="Y5" s="49" t="s">
        <v>37</v>
      </c>
      <c r="Z5" s="49" t="s">
        <v>36</v>
      </c>
      <c r="AA5" s="52" t="s">
        <v>38</v>
      </c>
      <c r="AB5" s="53" t="s">
        <v>39</v>
      </c>
      <c r="AC5" s="54" t="s">
        <v>57</v>
      </c>
      <c r="AD5" s="53" t="s">
        <v>40</v>
      </c>
      <c r="AE5" s="52" t="s">
        <v>41</v>
      </c>
      <c r="AF5" s="53" t="s">
        <v>41</v>
      </c>
      <c r="AG5" s="53" t="s">
        <v>42</v>
      </c>
      <c r="AH5" s="53" t="s">
        <v>41</v>
      </c>
      <c r="AI5" s="53" t="s">
        <v>41</v>
      </c>
      <c r="AJ5" s="53" t="s">
        <v>40</v>
      </c>
      <c r="AK5" s="57" t="s">
        <v>43</v>
      </c>
      <c r="AL5" s="126" t="s">
        <v>61</v>
      </c>
      <c r="AM5" s="23" t="s">
        <v>2</v>
      </c>
      <c r="AO5" s="247" t="s">
        <v>94</v>
      </c>
    </row>
    <row r="6" spans="1:41" ht="15.6" customHeight="1" x14ac:dyDescent="0.2">
      <c r="A6" s="123"/>
      <c r="B6" s="30" t="s">
        <v>3</v>
      </c>
      <c r="C6" s="75"/>
      <c r="D6" s="76" t="s">
        <v>69</v>
      </c>
      <c r="E6" s="77" t="s">
        <v>69</v>
      </c>
      <c r="F6" s="77" t="s">
        <v>69</v>
      </c>
      <c r="G6" s="77" t="s">
        <v>69</v>
      </c>
      <c r="H6" s="77" t="s">
        <v>69</v>
      </c>
      <c r="I6" s="77" t="s">
        <v>69</v>
      </c>
      <c r="J6" s="78">
        <v>0</v>
      </c>
      <c r="K6" s="77">
        <v>0</v>
      </c>
      <c r="L6" s="77">
        <v>0</v>
      </c>
      <c r="M6" s="77">
        <v>0</v>
      </c>
      <c r="N6" s="77">
        <v>0</v>
      </c>
      <c r="O6" s="79" t="s">
        <v>69</v>
      </c>
      <c r="P6" s="78">
        <v>0</v>
      </c>
      <c r="Q6" s="77">
        <v>0</v>
      </c>
      <c r="R6" s="77">
        <v>0</v>
      </c>
      <c r="S6" s="77">
        <v>0</v>
      </c>
      <c r="T6" s="80">
        <v>0</v>
      </c>
      <c r="U6" s="81">
        <v>0</v>
      </c>
      <c r="V6" s="82">
        <v>0</v>
      </c>
      <c r="W6" s="82">
        <v>0</v>
      </c>
      <c r="X6" s="83" t="s">
        <v>69</v>
      </c>
      <c r="Y6" s="84" t="s">
        <v>69</v>
      </c>
      <c r="Z6" s="84" t="s">
        <v>69</v>
      </c>
      <c r="AA6" s="85" t="s">
        <v>69</v>
      </c>
      <c r="AB6" s="86" t="s">
        <v>69</v>
      </c>
      <c r="AC6" s="86" t="s">
        <v>69</v>
      </c>
      <c r="AD6" s="86" t="s">
        <v>69</v>
      </c>
      <c r="AE6" s="85" t="s">
        <v>69</v>
      </c>
      <c r="AF6" s="86" t="s">
        <v>69</v>
      </c>
      <c r="AG6" s="86" t="s">
        <v>69</v>
      </c>
      <c r="AH6" s="86" t="s">
        <v>69</v>
      </c>
      <c r="AI6" s="86" t="s">
        <v>69</v>
      </c>
      <c r="AJ6" s="86" t="s">
        <v>69</v>
      </c>
      <c r="AK6" s="87" t="s">
        <v>69</v>
      </c>
      <c r="AL6" s="127" t="s">
        <v>8</v>
      </c>
      <c r="AM6" s="24"/>
      <c r="AO6" s="246" t="str">
        <f t="shared" ref="AO6:AO69" si="0">IF($B5="l. wsiad.",SUM(V6,AC6,AD5:AI5),"-")</f>
        <v>-</v>
      </c>
    </row>
    <row r="7" spans="1:41" ht="15.6" customHeight="1" x14ac:dyDescent="0.2">
      <c r="A7" s="124">
        <v>5.27</v>
      </c>
      <c r="B7" s="31" t="s">
        <v>4</v>
      </c>
      <c r="C7" s="88">
        <v>0</v>
      </c>
      <c r="D7" s="89" t="s">
        <v>69</v>
      </c>
      <c r="E7" s="90" t="s">
        <v>69</v>
      </c>
      <c r="F7" s="90" t="s">
        <v>69</v>
      </c>
      <c r="G7" s="90" t="s">
        <v>69</v>
      </c>
      <c r="H7" s="90" t="s">
        <v>69</v>
      </c>
      <c r="I7" s="90" t="s">
        <v>69</v>
      </c>
      <c r="J7" s="91">
        <v>0</v>
      </c>
      <c r="K7" s="90">
        <v>0</v>
      </c>
      <c r="L7" s="90">
        <v>0</v>
      </c>
      <c r="M7" s="90">
        <v>0</v>
      </c>
      <c r="N7" s="90">
        <v>0</v>
      </c>
      <c r="O7" s="92" t="s">
        <v>69</v>
      </c>
      <c r="P7" s="91">
        <v>0</v>
      </c>
      <c r="Q7" s="90">
        <v>0</v>
      </c>
      <c r="R7" s="90">
        <v>0</v>
      </c>
      <c r="S7" s="90">
        <v>0</v>
      </c>
      <c r="T7" s="93">
        <v>0</v>
      </c>
      <c r="U7" s="94">
        <v>0</v>
      </c>
      <c r="V7" s="95">
        <v>0</v>
      </c>
      <c r="W7" s="96"/>
      <c r="X7" s="97" t="s">
        <v>69</v>
      </c>
      <c r="Y7" s="98" t="s">
        <v>69</v>
      </c>
      <c r="Z7" s="98" t="s">
        <v>69</v>
      </c>
      <c r="AA7" s="99" t="s">
        <v>69</v>
      </c>
      <c r="AB7" s="100" t="s">
        <v>69</v>
      </c>
      <c r="AC7" s="100" t="s">
        <v>69</v>
      </c>
      <c r="AD7" s="100" t="s">
        <v>69</v>
      </c>
      <c r="AE7" s="99" t="s">
        <v>69</v>
      </c>
      <c r="AF7" s="100" t="s">
        <v>69</v>
      </c>
      <c r="AG7" s="100" t="s">
        <v>69</v>
      </c>
      <c r="AH7" s="100" t="s">
        <v>69</v>
      </c>
      <c r="AI7" s="100" t="s">
        <v>69</v>
      </c>
      <c r="AJ7" s="132"/>
      <c r="AK7" s="101"/>
      <c r="AL7" s="128">
        <f>SUM(C7:AJ7)</f>
        <v>0</v>
      </c>
      <c r="AM7" s="25"/>
      <c r="AO7" s="246" t="str">
        <f t="shared" si="0"/>
        <v>-</v>
      </c>
    </row>
    <row r="8" spans="1:41" ht="15.6" customHeight="1" x14ac:dyDescent="0.2">
      <c r="A8" s="244" t="s">
        <v>62</v>
      </c>
      <c r="B8" s="29" t="s">
        <v>5</v>
      </c>
      <c r="C8" s="47">
        <f>C7</f>
        <v>0</v>
      </c>
      <c r="D8" s="43" t="s">
        <v>69</v>
      </c>
      <c r="E8" s="42" t="s">
        <v>69</v>
      </c>
      <c r="F8" s="42" t="s">
        <v>69</v>
      </c>
      <c r="G8" s="42" t="s">
        <v>69</v>
      </c>
      <c r="H8" s="42" t="s">
        <v>69</v>
      </c>
      <c r="I8" s="42" t="s">
        <v>69</v>
      </c>
      <c r="J8" s="43">
        <f>C8-J6+J7</f>
        <v>0</v>
      </c>
      <c r="K8" s="42">
        <f t="shared" ref="K8:N8" si="1">J8-K6+K7</f>
        <v>0</v>
      </c>
      <c r="L8" s="42">
        <f t="shared" si="1"/>
        <v>0</v>
      </c>
      <c r="M8" s="42">
        <f t="shared" si="1"/>
        <v>0</v>
      </c>
      <c r="N8" s="42">
        <f t="shared" si="1"/>
        <v>0</v>
      </c>
      <c r="O8" s="45" t="s">
        <v>69</v>
      </c>
      <c r="P8" s="43">
        <f>N8-P6+P7</f>
        <v>0</v>
      </c>
      <c r="Q8" s="42">
        <f t="shared" ref="Q8:W8" si="2">P8-Q6+Q7</f>
        <v>0</v>
      </c>
      <c r="R8" s="42">
        <f t="shared" si="2"/>
        <v>0</v>
      </c>
      <c r="S8" s="42">
        <f t="shared" si="2"/>
        <v>0</v>
      </c>
      <c r="T8" s="64">
        <f t="shared" si="2"/>
        <v>0</v>
      </c>
      <c r="U8" s="63">
        <f t="shared" si="2"/>
        <v>0</v>
      </c>
      <c r="V8" s="63">
        <f t="shared" si="2"/>
        <v>0</v>
      </c>
      <c r="W8" s="63">
        <f t="shared" si="2"/>
        <v>0</v>
      </c>
      <c r="X8" s="50" t="s">
        <v>69</v>
      </c>
      <c r="Y8" s="51" t="s">
        <v>69</v>
      </c>
      <c r="Z8" s="51" t="s">
        <v>69</v>
      </c>
      <c r="AA8" s="55" t="s">
        <v>69</v>
      </c>
      <c r="AB8" s="56" t="s">
        <v>69</v>
      </c>
      <c r="AC8" s="56" t="s">
        <v>69</v>
      </c>
      <c r="AD8" s="56" t="s">
        <v>69</v>
      </c>
      <c r="AE8" s="55" t="s">
        <v>69</v>
      </c>
      <c r="AF8" s="56" t="s">
        <v>69</v>
      </c>
      <c r="AG8" s="56" t="s">
        <v>69</v>
      </c>
      <c r="AH8" s="56" t="s">
        <v>69</v>
      </c>
      <c r="AI8" s="56" t="s">
        <v>69</v>
      </c>
      <c r="AJ8" s="56" t="s">
        <v>69</v>
      </c>
      <c r="AK8" s="55" t="s">
        <v>69</v>
      </c>
      <c r="AL8" s="129"/>
      <c r="AM8" s="26">
        <f>MAX(C8:S8)</f>
        <v>0</v>
      </c>
      <c r="AO8" s="246">
        <f t="shared" si="0"/>
        <v>0</v>
      </c>
    </row>
    <row r="9" spans="1:41" ht="15.6" customHeight="1" x14ac:dyDescent="0.2">
      <c r="A9" s="245"/>
      <c r="B9" s="29" t="s">
        <v>6</v>
      </c>
      <c r="C9" s="102"/>
      <c r="D9" s="103" t="s">
        <v>69</v>
      </c>
      <c r="E9" s="104"/>
      <c r="F9" s="104"/>
      <c r="G9" s="104"/>
      <c r="H9" s="104"/>
      <c r="I9" s="104"/>
      <c r="J9" s="105"/>
      <c r="K9" s="104"/>
      <c r="L9" s="104"/>
      <c r="M9" s="106">
        <v>5.31</v>
      </c>
      <c r="N9" s="104"/>
      <c r="O9" s="107" t="s">
        <v>69</v>
      </c>
      <c r="P9" s="105"/>
      <c r="Q9" s="104"/>
      <c r="R9" s="106">
        <v>5.36</v>
      </c>
      <c r="S9" s="104"/>
      <c r="T9" s="108">
        <v>5.38</v>
      </c>
      <c r="U9" s="109"/>
      <c r="V9" s="110"/>
      <c r="W9" s="111">
        <v>5.43</v>
      </c>
      <c r="X9" s="112"/>
      <c r="Y9" s="113" t="s">
        <v>69</v>
      </c>
      <c r="Z9" s="112"/>
      <c r="AA9" s="114"/>
      <c r="AB9" s="115"/>
      <c r="AC9" s="115"/>
      <c r="AD9" s="116" t="s">
        <v>69</v>
      </c>
      <c r="AE9" s="114"/>
      <c r="AF9" s="115"/>
      <c r="AG9" s="116" t="s">
        <v>69</v>
      </c>
      <c r="AH9" s="115"/>
      <c r="AI9" s="115"/>
      <c r="AJ9" s="116" t="s">
        <v>69</v>
      </c>
      <c r="AK9" s="117" t="s">
        <v>69</v>
      </c>
      <c r="AL9" s="130">
        <v>0.15</v>
      </c>
      <c r="AM9" s="25"/>
      <c r="AO9" s="246" t="str">
        <f t="shared" si="0"/>
        <v>-</v>
      </c>
    </row>
    <row r="10" spans="1:41" ht="15.6" customHeight="1" x14ac:dyDescent="0.2">
      <c r="A10" s="245"/>
      <c r="B10" s="29" t="s">
        <v>7</v>
      </c>
      <c r="C10" s="118">
        <v>5.28</v>
      </c>
      <c r="D10" s="119" t="s">
        <v>69</v>
      </c>
      <c r="E10" s="104"/>
      <c r="F10" s="104"/>
      <c r="G10" s="104"/>
      <c r="H10" s="104"/>
      <c r="I10" s="104"/>
      <c r="J10" s="105"/>
      <c r="K10" s="104"/>
      <c r="L10" s="104"/>
      <c r="M10" s="106">
        <v>5.32</v>
      </c>
      <c r="N10" s="104"/>
      <c r="O10" s="107" t="s">
        <v>69</v>
      </c>
      <c r="P10" s="105"/>
      <c r="Q10" s="104"/>
      <c r="R10" s="106">
        <v>5.36</v>
      </c>
      <c r="S10" s="104"/>
      <c r="T10" s="108">
        <v>5.38</v>
      </c>
      <c r="U10" s="109"/>
      <c r="V10" s="110"/>
      <c r="W10" s="120"/>
      <c r="X10" s="112"/>
      <c r="Y10" s="113" t="s">
        <v>69</v>
      </c>
      <c r="Z10" s="112"/>
      <c r="AA10" s="114"/>
      <c r="AB10" s="115"/>
      <c r="AC10" s="115"/>
      <c r="AD10" s="116" t="s">
        <v>69</v>
      </c>
      <c r="AE10" s="114"/>
      <c r="AF10" s="115"/>
      <c r="AG10" s="116" t="s">
        <v>69</v>
      </c>
      <c r="AH10" s="115"/>
      <c r="AI10" s="115"/>
      <c r="AJ10" s="115"/>
      <c r="AK10" s="121"/>
      <c r="AL10" s="129"/>
      <c r="AM10" s="27"/>
      <c r="AO10" s="246" t="str">
        <f t="shared" si="0"/>
        <v>-</v>
      </c>
    </row>
    <row r="11" spans="1:41" ht="15.6" customHeight="1" thickBot="1" x14ac:dyDescent="0.25">
      <c r="A11" s="125">
        <v>227</v>
      </c>
      <c r="B11" s="34" t="s">
        <v>9</v>
      </c>
      <c r="C11" s="35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7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7"/>
      <c r="AL11" s="131"/>
      <c r="AM11" s="28"/>
      <c r="AO11" s="246" t="str">
        <f t="shared" si="0"/>
        <v>-</v>
      </c>
    </row>
    <row r="12" spans="1:41" ht="15.6" customHeight="1" x14ac:dyDescent="0.2">
      <c r="A12" s="123"/>
      <c r="B12" s="30" t="s">
        <v>3</v>
      </c>
      <c r="C12" s="75"/>
      <c r="D12" s="76" t="s">
        <v>69</v>
      </c>
      <c r="E12" s="77" t="s">
        <v>69</v>
      </c>
      <c r="F12" s="77" t="s">
        <v>69</v>
      </c>
      <c r="G12" s="77" t="s">
        <v>69</v>
      </c>
      <c r="H12" s="77" t="s">
        <v>69</v>
      </c>
      <c r="I12" s="77" t="s">
        <v>69</v>
      </c>
      <c r="J12" s="78" t="s">
        <v>69</v>
      </c>
      <c r="K12" s="77" t="s">
        <v>69</v>
      </c>
      <c r="L12" s="77" t="s">
        <v>69</v>
      </c>
      <c r="M12" s="77" t="s">
        <v>69</v>
      </c>
      <c r="N12" s="77" t="s">
        <v>69</v>
      </c>
      <c r="O12" s="79" t="s">
        <v>69</v>
      </c>
      <c r="P12" s="78">
        <v>0</v>
      </c>
      <c r="Q12" s="77">
        <v>0</v>
      </c>
      <c r="R12" s="77">
        <v>0</v>
      </c>
      <c r="S12" s="77">
        <v>0</v>
      </c>
      <c r="T12" s="80" t="s">
        <v>69</v>
      </c>
      <c r="U12" s="81" t="s">
        <v>69</v>
      </c>
      <c r="V12" s="82" t="s">
        <v>69</v>
      </c>
      <c r="W12" s="82" t="s">
        <v>69</v>
      </c>
      <c r="X12" s="83" t="s">
        <v>69</v>
      </c>
      <c r="Y12" s="84" t="s">
        <v>69</v>
      </c>
      <c r="Z12" s="84" t="s">
        <v>69</v>
      </c>
      <c r="AA12" s="85">
        <v>0</v>
      </c>
      <c r="AB12" s="86">
        <v>0</v>
      </c>
      <c r="AC12" s="86">
        <v>1</v>
      </c>
      <c r="AD12" s="86">
        <v>0</v>
      </c>
      <c r="AE12" s="85" t="s">
        <v>69</v>
      </c>
      <c r="AF12" s="86" t="s">
        <v>69</v>
      </c>
      <c r="AG12" s="86" t="s">
        <v>69</v>
      </c>
      <c r="AH12" s="86" t="s">
        <v>69</v>
      </c>
      <c r="AI12" s="86" t="s">
        <v>69</v>
      </c>
      <c r="AJ12" s="86" t="s">
        <v>69</v>
      </c>
      <c r="AK12" s="87" t="s">
        <v>69</v>
      </c>
      <c r="AL12" s="127" t="s">
        <v>8</v>
      </c>
      <c r="AM12" s="24"/>
      <c r="AO12" s="246" t="str">
        <f t="shared" si="0"/>
        <v>-</v>
      </c>
    </row>
    <row r="13" spans="1:41" ht="15.6" customHeight="1" x14ac:dyDescent="0.2">
      <c r="A13" s="124">
        <v>5.57</v>
      </c>
      <c r="B13" s="31" t="s">
        <v>4</v>
      </c>
      <c r="C13" s="88" t="s">
        <v>69</v>
      </c>
      <c r="D13" s="89" t="s">
        <v>69</v>
      </c>
      <c r="E13" s="90" t="s">
        <v>69</v>
      </c>
      <c r="F13" s="90" t="s">
        <v>69</v>
      </c>
      <c r="G13" s="90" t="s">
        <v>69</v>
      </c>
      <c r="H13" s="90" t="s">
        <v>69</v>
      </c>
      <c r="I13" s="90" t="s">
        <v>69</v>
      </c>
      <c r="J13" s="91" t="s">
        <v>69</v>
      </c>
      <c r="K13" s="90" t="s">
        <v>69</v>
      </c>
      <c r="L13" s="90" t="s">
        <v>69</v>
      </c>
      <c r="M13" s="90" t="s">
        <v>69</v>
      </c>
      <c r="N13" s="90" t="s">
        <v>69</v>
      </c>
      <c r="O13" s="92">
        <v>0</v>
      </c>
      <c r="P13" s="91">
        <v>1</v>
      </c>
      <c r="Q13" s="90">
        <v>0</v>
      </c>
      <c r="R13" s="90">
        <v>0</v>
      </c>
      <c r="S13" s="90">
        <v>0</v>
      </c>
      <c r="T13" s="93" t="s">
        <v>69</v>
      </c>
      <c r="U13" s="94" t="s">
        <v>69</v>
      </c>
      <c r="V13" s="95" t="s">
        <v>69</v>
      </c>
      <c r="W13" s="96"/>
      <c r="X13" s="97" t="s">
        <v>69</v>
      </c>
      <c r="Y13" s="98" t="s">
        <v>69</v>
      </c>
      <c r="Z13" s="98" t="s">
        <v>69</v>
      </c>
      <c r="AA13" s="99">
        <v>0</v>
      </c>
      <c r="AB13" s="100">
        <v>0</v>
      </c>
      <c r="AC13" s="100">
        <v>0</v>
      </c>
      <c r="AD13" s="100" t="s">
        <v>69</v>
      </c>
      <c r="AE13" s="99" t="s">
        <v>69</v>
      </c>
      <c r="AF13" s="100" t="s">
        <v>69</v>
      </c>
      <c r="AG13" s="100" t="s">
        <v>69</v>
      </c>
      <c r="AH13" s="100" t="s">
        <v>69</v>
      </c>
      <c r="AI13" s="100" t="s">
        <v>69</v>
      </c>
      <c r="AJ13" s="132"/>
      <c r="AK13" s="101"/>
      <c r="AL13" s="128">
        <f>SUM(C13:AJ13)</f>
        <v>1</v>
      </c>
      <c r="AM13" s="25"/>
      <c r="AO13" s="246" t="str">
        <f t="shared" si="0"/>
        <v>-</v>
      </c>
    </row>
    <row r="14" spans="1:41" ht="15.6" customHeight="1" x14ac:dyDescent="0.2">
      <c r="A14" s="244" t="s">
        <v>63</v>
      </c>
      <c r="B14" s="29" t="s">
        <v>5</v>
      </c>
      <c r="C14" s="47" t="str">
        <f>C13</f>
        <v>x</v>
      </c>
      <c r="D14" s="43" t="s">
        <v>69</v>
      </c>
      <c r="E14" s="42" t="s">
        <v>69</v>
      </c>
      <c r="F14" s="42" t="s">
        <v>69</v>
      </c>
      <c r="G14" s="42" t="s">
        <v>69</v>
      </c>
      <c r="H14" s="42" t="s">
        <v>69</v>
      </c>
      <c r="I14" s="42" t="s">
        <v>69</v>
      </c>
      <c r="J14" s="43" t="s">
        <v>69</v>
      </c>
      <c r="K14" s="42" t="s">
        <v>69</v>
      </c>
      <c r="L14" s="42" t="s">
        <v>69</v>
      </c>
      <c r="M14" s="42" t="s">
        <v>69</v>
      </c>
      <c r="N14" s="42" t="s">
        <v>69</v>
      </c>
      <c r="O14" s="45">
        <f>O13</f>
        <v>0</v>
      </c>
      <c r="P14" s="43">
        <f t="shared" ref="P14:S14" si="3">O14-P12+P13</f>
        <v>1</v>
      </c>
      <c r="Q14" s="42">
        <f t="shared" si="3"/>
        <v>1</v>
      </c>
      <c r="R14" s="42">
        <f t="shared" si="3"/>
        <v>1</v>
      </c>
      <c r="S14" s="42">
        <f t="shared" si="3"/>
        <v>1</v>
      </c>
      <c r="T14" s="64" t="s">
        <v>69</v>
      </c>
      <c r="U14" s="63" t="s">
        <v>69</v>
      </c>
      <c r="V14" s="63" t="s">
        <v>69</v>
      </c>
      <c r="W14" s="63" t="s">
        <v>69</v>
      </c>
      <c r="X14" s="50" t="s">
        <v>69</v>
      </c>
      <c r="Y14" s="51" t="s">
        <v>69</v>
      </c>
      <c r="Z14" s="51" t="s">
        <v>69</v>
      </c>
      <c r="AA14" s="55">
        <f>S14-AA12+AA13</f>
        <v>1</v>
      </c>
      <c r="AB14" s="56">
        <f t="shared" ref="AB14:AC14" si="4">AA14-AB12+AB13</f>
        <v>1</v>
      </c>
      <c r="AC14" s="56">
        <f t="shared" si="4"/>
        <v>0</v>
      </c>
      <c r="AD14" s="56">
        <f>AC14-AD12</f>
        <v>0</v>
      </c>
      <c r="AE14" s="55" t="s">
        <v>69</v>
      </c>
      <c r="AF14" s="56" t="s">
        <v>69</v>
      </c>
      <c r="AG14" s="56" t="s">
        <v>69</v>
      </c>
      <c r="AH14" s="56" t="s">
        <v>69</v>
      </c>
      <c r="AI14" s="56" t="s">
        <v>69</v>
      </c>
      <c r="AJ14" s="56" t="s">
        <v>69</v>
      </c>
      <c r="AK14" s="55" t="s">
        <v>69</v>
      </c>
      <c r="AL14" s="129"/>
      <c r="AM14" s="26">
        <f>MAX(C14:S14)</f>
        <v>1</v>
      </c>
      <c r="AO14" s="246">
        <f t="shared" si="0"/>
        <v>0</v>
      </c>
    </row>
    <row r="15" spans="1:41" ht="15.6" customHeight="1" x14ac:dyDescent="0.2">
      <c r="A15" s="245"/>
      <c r="B15" s="29" t="s">
        <v>6</v>
      </c>
      <c r="C15" s="102"/>
      <c r="D15" s="103" t="s">
        <v>69</v>
      </c>
      <c r="E15" s="104"/>
      <c r="F15" s="104"/>
      <c r="G15" s="104"/>
      <c r="H15" s="104"/>
      <c r="I15" s="104"/>
      <c r="J15" s="105"/>
      <c r="K15" s="104"/>
      <c r="L15" s="104"/>
      <c r="M15" s="106" t="s">
        <v>69</v>
      </c>
      <c r="N15" s="104"/>
      <c r="O15" s="107" t="s">
        <v>69</v>
      </c>
      <c r="P15" s="105"/>
      <c r="Q15" s="104"/>
      <c r="R15" s="106">
        <v>6.01</v>
      </c>
      <c r="S15" s="104"/>
      <c r="T15" s="108" t="s">
        <v>69</v>
      </c>
      <c r="U15" s="109"/>
      <c r="V15" s="110"/>
      <c r="W15" s="111" t="s">
        <v>69</v>
      </c>
      <c r="X15" s="112"/>
      <c r="Y15" s="113" t="s">
        <v>69</v>
      </c>
      <c r="Z15" s="112"/>
      <c r="AA15" s="114"/>
      <c r="AB15" s="115"/>
      <c r="AC15" s="115"/>
      <c r="AD15" s="116">
        <v>6.13</v>
      </c>
      <c r="AE15" s="114"/>
      <c r="AF15" s="115"/>
      <c r="AG15" s="116" t="s">
        <v>69</v>
      </c>
      <c r="AH15" s="115"/>
      <c r="AI15" s="115"/>
      <c r="AJ15" s="116" t="s">
        <v>69</v>
      </c>
      <c r="AK15" s="117" t="s">
        <v>69</v>
      </c>
      <c r="AL15" s="130">
        <v>6.16</v>
      </c>
      <c r="AM15" s="25"/>
      <c r="AO15" s="246" t="str">
        <f t="shared" si="0"/>
        <v>-</v>
      </c>
    </row>
    <row r="16" spans="1:41" ht="15.6" customHeight="1" x14ac:dyDescent="0.2">
      <c r="A16" s="245"/>
      <c r="B16" s="29" t="s">
        <v>7</v>
      </c>
      <c r="C16" s="118" t="s">
        <v>69</v>
      </c>
      <c r="D16" s="119" t="s">
        <v>69</v>
      </c>
      <c r="E16" s="104"/>
      <c r="F16" s="104"/>
      <c r="G16" s="104"/>
      <c r="H16" s="104"/>
      <c r="I16" s="104"/>
      <c r="J16" s="105"/>
      <c r="K16" s="104"/>
      <c r="L16" s="104"/>
      <c r="M16" s="106" t="s">
        <v>69</v>
      </c>
      <c r="N16" s="104"/>
      <c r="O16" s="107">
        <v>5.57</v>
      </c>
      <c r="P16" s="105"/>
      <c r="Q16" s="104"/>
      <c r="R16" s="106">
        <v>6.01</v>
      </c>
      <c r="S16" s="104"/>
      <c r="T16" s="108" t="s">
        <v>69</v>
      </c>
      <c r="U16" s="109"/>
      <c r="V16" s="110"/>
      <c r="W16" s="120"/>
      <c r="X16" s="112"/>
      <c r="Y16" s="113" t="s">
        <v>69</v>
      </c>
      <c r="Z16" s="112"/>
      <c r="AA16" s="114"/>
      <c r="AB16" s="115"/>
      <c r="AC16" s="115"/>
      <c r="AD16" s="116" t="s">
        <v>69</v>
      </c>
      <c r="AE16" s="114"/>
      <c r="AF16" s="115"/>
      <c r="AG16" s="116" t="s">
        <v>69</v>
      </c>
      <c r="AH16" s="115"/>
      <c r="AI16" s="115"/>
      <c r="AJ16" s="115"/>
      <c r="AK16" s="121"/>
      <c r="AL16" s="129"/>
      <c r="AM16" s="27"/>
      <c r="AO16" s="246" t="str">
        <f t="shared" si="0"/>
        <v>-</v>
      </c>
    </row>
    <row r="17" spans="1:41" ht="15.6" customHeight="1" thickBot="1" x14ac:dyDescent="0.25">
      <c r="A17" s="125">
        <v>227</v>
      </c>
      <c r="B17" s="34" t="s">
        <v>9</v>
      </c>
      <c r="C17" s="35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7"/>
      <c r="AL17" s="131"/>
      <c r="AM17" s="28"/>
      <c r="AO17" s="246" t="str">
        <f t="shared" si="0"/>
        <v>-</v>
      </c>
    </row>
    <row r="18" spans="1:41" ht="15.6" customHeight="1" x14ac:dyDescent="0.2">
      <c r="A18" s="123"/>
      <c r="B18" s="30" t="s">
        <v>3</v>
      </c>
      <c r="C18" s="75"/>
      <c r="D18" s="76" t="s">
        <v>69</v>
      </c>
      <c r="E18" s="77">
        <v>0</v>
      </c>
      <c r="F18" s="77">
        <v>0</v>
      </c>
      <c r="G18" s="77">
        <v>0</v>
      </c>
      <c r="H18" s="77">
        <v>1</v>
      </c>
      <c r="I18" s="77">
        <v>0</v>
      </c>
      <c r="J18" s="78">
        <v>0</v>
      </c>
      <c r="K18" s="77">
        <v>0</v>
      </c>
      <c r="L18" s="77">
        <v>0</v>
      </c>
      <c r="M18" s="77">
        <v>0</v>
      </c>
      <c r="N18" s="77">
        <v>1</v>
      </c>
      <c r="O18" s="79" t="s">
        <v>69</v>
      </c>
      <c r="P18" s="78">
        <v>0</v>
      </c>
      <c r="Q18" s="77">
        <v>0</v>
      </c>
      <c r="R18" s="77">
        <v>0</v>
      </c>
      <c r="S18" s="77">
        <v>0</v>
      </c>
      <c r="T18" s="80" t="s">
        <v>69</v>
      </c>
      <c r="U18" s="81" t="s">
        <v>69</v>
      </c>
      <c r="V18" s="82" t="s">
        <v>69</v>
      </c>
      <c r="W18" s="82" t="s">
        <v>69</v>
      </c>
      <c r="X18" s="83" t="s">
        <v>69</v>
      </c>
      <c r="Y18" s="84" t="s">
        <v>69</v>
      </c>
      <c r="Z18" s="84" t="s">
        <v>69</v>
      </c>
      <c r="AA18" s="85">
        <v>1</v>
      </c>
      <c r="AB18" s="86">
        <v>0</v>
      </c>
      <c r="AC18" s="86">
        <v>1</v>
      </c>
      <c r="AD18" s="86">
        <v>1</v>
      </c>
      <c r="AE18" s="85" t="s">
        <v>69</v>
      </c>
      <c r="AF18" s="86" t="s">
        <v>69</v>
      </c>
      <c r="AG18" s="86" t="s">
        <v>69</v>
      </c>
      <c r="AH18" s="86" t="s">
        <v>69</v>
      </c>
      <c r="AI18" s="86" t="s">
        <v>69</v>
      </c>
      <c r="AJ18" s="86" t="s">
        <v>69</v>
      </c>
      <c r="AK18" s="87">
        <v>0</v>
      </c>
      <c r="AL18" s="127" t="s">
        <v>8</v>
      </c>
      <c r="AM18" s="24"/>
      <c r="AO18" s="246" t="str">
        <f t="shared" si="0"/>
        <v>-</v>
      </c>
    </row>
    <row r="19" spans="1:41" ht="15.6" customHeight="1" x14ac:dyDescent="0.2">
      <c r="A19" s="124">
        <v>6.48</v>
      </c>
      <c r="B19" s="31" t="s">
        <v>4</v>
      </c>
      <c r="C19" s="88" t="s">
        <v>69</v>
      </c>
      <c r="D19" s="89">
        <v>0</v>
      </c>
      <c r="E19" s="90">
        <v>0</v>
      </c>
      <c r="F19" s="90">
        <v>0</v>
      </c>
      <c r="G19" s="90">
        <v>3</v>
      </c>
      <c r="H19" s="90">
        <v>0</v>
      </c>
      <c r="I19" s="90">
        <v>0</v>
      </c>
      <c r="J19" s="91">
        <v>0</v>
      </c>
      <c r="K19" s="90">
        <v>0</v>
      </c>
      <c r="L19" s="90">
        <v>0</v>
      </c>
      <c r="M19" s="90">
        <v>1</v>
      </c>
      <c r="N19" s="90">
        <v>1</v>
      </c>
      <c r="O19" s="92" t="s">
        <v>69</v>
      </c>
      <c r="P19" s="91">
        <v>0</v>
      </c>
      <c r="Q19" s="90">
        <v>0</v>
      </c>
      <c r="R19" s="90">
        <v>0</v>
      </c>
      <c r="S19" s="90">
        <v>0</v>
      </c>
      <c r="T19" s="93" t="s">
        <v>69</v>
      </c>
      <c r="U19" s="94" t="s">
        <v>69</v>
      </c>
      <c r="V19" s="95" t="s">
        <v>69</v>
      </c>
      <c r="W19" s="96"/>
      <c r="X19" s="97" t="s">
        <v>69</v>
      </c>
      <c r="Y19" s="98" t="s">
        <v>69</v>
      </c>
      <c r="Z19" s="98" t="s">
        <v>69</v>
      </c>
      <c r="AA19" s="99">
        <v>0</v>
      </c>
      <c r="AB19" s="100">
        <v>0</v>
      </c>
      <c r="AC19" s="100">
        <v>0</v>
      </c>
      <c r="AD19" s="100">
        <v>0</v>
      </c>
      <c r="AE19" s="99" t="s">
        <v>69</v>
      </c>
      <c r="AF19" s="100" t="s">
        <v>69</v>
      </c>
      <c r="AG19" s="100" t="s">
        <v>69</v>
      </c>
      <c r="AH19" s="100" t="s">
        <v>69</v>
      </c>
      <c r="AI19" s="100" t="s">
        <v>69</v>
      </c>
      <c r="AJ19" s="132"/>
      <c r="AK19" s="101"/>
      <c r="AL19" s="128">
        <f>SUM(C19:AJ19)</f>
        <v>5</v>
      </c>
      <c r="AM19" s="25"/>
      <c r="AO19" s="246" t="str">
        <f t="shared" si="0"/>
        <v>-</v>
      </c>
    </row>
    <row r="20" spans="1:41" ht="15.6" customHeight="1" x14ac:dyDescent="0.2">
      <c r="A20" s="244" t="s">
        <v>64</v>
      </c>
      <c r="B20" s="29" t="s">
        <v>5</v>
      </c>
      <c r="C20" s="47" t="s">
        <v>69</v>
      </c>
      <c r="D20" s="43">
        <f>D19</f>
        <v>0</v>
      </c>
      <c r="E20" s="42">
        <f t="shared" ref="E20:N20" si="5">D20-E18+E19</f>
        <v>0</v>
      </c>
      <c r="F20" s="42">
        <f t="shared" si="5"/>
        <v>0</v>
      </c>
      <c r="G20" s="42">
        <f t="shared" si="5"/>
        <v>3</v>
      </c>
      <c r="H20" s="42">
        <f t="shared" si="5"/>
        <v>2</v>
      </c>
      <c r="I20" s="42">
        <f t="shared" si="5"/>
        <v>2</v>
      </c>
      <c r="J20" s="43">
        <f t="shared" si="5"/>
        <v>2</v>
      </c>
      <c r="K20" s="42">
        <f t="shared" si="5"/>
        <v>2</v>
      </c>
      <c r="L20" s="42">
        <f t="shared" si="5"/>
        <v>2</v>
      </c>
      <c r="M20" s="42">
        <f t="shared" si="5"/>
        <v>3</v>
      </c>
      <c r="N20" s="42">
        <f t="shared" si="5"/>
        <v>3</v>
      </c>
      <c r="O20" s="45" t="s">
        <v>69</v>
      </c>
      <c r="P20" s="43">
        <f>N20-P18+P19</f>
        <v>3</v>
      </c>
      <c r="Q20" s="42">
        <f t="shared" ref="Q20:S20" si="6">P20-Q18+Q19</f>
        <v>3</v>
      </c>
      <c r="R20" s="42">
        <f t="shared" si="6"/>
        <v>3</v>
      </c>
      <c r="S20" s="42">
        <f t="shared" si="6"/>
        <v>3</v>
      </c>
      <c r="T20" s="64" t="s">
        <v>69</v>
      </c>
      <c r="U20" s="63" t="s">
        <v>69</v>
      </c>
      <c r="V20" s="63" t="s">
        <v>69</v>
      </c>
      <c r="W20" s="63" t="s">
        <v>69</v>
      </c>
      <c r="X20" s="50" t="s">
        <v>69</v>
      </c>
      <c r="Y20" s="51" t="s">
        <v>69</v>
      </c>
      <c r="Z20" s="51" t="s">
        <v>69</v>
      </c>
      <c r="AA20" s="55">
        <f>S20-AA18+AA19</f>
        <v>2</v>
      </c>
      <c r="AB20" s="56">
        <f t="shared" ref="AB20:AD20" si="7">AA20-AB18+AB19</f>
        <v>2</v>
      </c>
      <c r="AC20" s="56">
        <f t="shared" si="7"/>
        <v>1</v>
      </c>
      <c r="AD20" s="56">
        <f t="shared" si="7"/>
        <v>0</v>
      </c>
      <c r="AE20" s="55" t="s">
        <v>69</v>
      </c>
      <c r="AF20" s="56" t="s">
        <v>69</v>
      </c>
      <c r="AG20" s="56" t="s">
        <v>69</v>
      </c>
      <c r="AH20" s="56" t="s">
        <v>69</v>
      </c>
      <c r="AI20" s="56" t="s">
        <v>69</v>
      </c>
      <c r="AJ20" s="56" t="s">
        <v>69</v>
      </c>
      <c r="AK20" s="55">
        <f>AD20-AK18+AK19</f>
        <v>0</v>
      </c>
      <c r="AL20" s="129"/>
      <c r="AM20" s="26">
        <f>MAX(C20:S20)</f>
        <v>3</v>
      </c>
      <c r="AO20" s="246">
        <f t="shared" si="0"/>
        <v>1</v>
      </c>
    </row>
    <row r="21" spans="1:41" ht="15.6" customHeight="1" x14ac:dyDescent="0.2">
      <c r="A21" s="245"/>
      <c r="B21" s="29" t="s">
        <v>6</v>
      </c>
      <c r="C21" s="102"/>
      <c r="D21" s="103" t="s">
        <v>69</v>
      </c>
      <c r="E21" s="104"/>
      <c r="F21" s="104"/>
      <c r="G21" s="104"/>
      <c r="H21" s="104"/>
      <c r="I21" s="104"/>
      <c r="J21" s="105"/>
      <c r="K21" s="104"/>
      <c r="L21" s="104"/>
      <c r="M21" s="106">
        <v>6.58</v>
      </c>
      <c r="N21" s="104"/>
      <c r="O21" s="107" t="s">
        <v>69</v>
      </c>
      <c r="P21" s="105"/>
      <c r="Q21" s="104"/>
      <c r="R21" s="106">
        <v>7.03</v>
      </c>
      <c r="S21" s="104"/>
      <c r="T21" s="108" t="s">
        <v>69</v>
      </c>
      <c r="U21" s="109"/>
      <c r="V21" s="110"/>
      <c r="W21" s="111" t="s">
        <v>69</v>
      </c>
      <c r="X21" s="112"/>
      <c r="Y21" s="113" t="s">
        <v>69</v>
      </c>
      <c r="Z21" s="112"/>
      <c r="AA21" s="114"/>
      <c r="AB21" s="115"/>
      <c r="AC21" s="115"/>
      <c r="AD21" s="116">
        <v>7.15</v>
      </c>
      <c r="AE21" s="114"/>
      <c r="AF21" s="115"/>
      <c r="AG21" s="116" t="s">
        <v>69</v>
      </c>
      <c r="AH21" s="115"/>
      <c r="AI21" s="115"/>
      <c r="AJ21" s="116" t="s">
        <v>69</v>
      </c>
      <c r="AK21" s="117">
        <v>7.16</v>
      </c>
      <c r="AL21" s="130">
        <v>0.28000000000000003</v>
      </c>
      <c r="AM21" s="25"/>
      <c r="AO21" s="246" t="str">
        <f t="shared" si="0"/>
        <v>-</v>
      </c>
    </row>
    <row r="22" spans="1:41" ht="15.6" customHeight="1" x14ac:dyDescent="0.2">
      <c r="A22" s="245"/>
      <c r="B22" s="29" t="s">
        <v>7</v>
      </c>
      <c r="C22" s="118" t="s">
        <v>69</v>
      </c>
      <c r="D22" s="119">
        <v>6.48</v>
      </c>
      <c r="E22" s="104"/>
      <c r="F22" s="104"/>
      <c r="G22" s="104"/>
      <c r="H22" s="104"/>
      <c r="I22" s="104"/>
      <c r="J22" s="105"/>
      <c r="K22" s="104"/>
      <c r="L22" s="104"/>
      <c r="M22" s="106">
        <v>6.58</v>
      </c>
      <c r="N22" s="104"/>
      <c r="O22" s="107" t="s">
        <v>69</v>
      </c>
      <c r="P22" s="105"/>
      <c r="Q22" s="104"/>
      <c r="R22" s="106">
        <v>7.03</v>
      </c>
      <c r="S22" s="104"/>
      <c r="T22" s="108" t="s">
        <v>69</v>
      </c>
      <c r="U22" s="109"/>
      <c r="V22" s="110"/>
      <c r="W22" s="120"/>
      <c r="X22" s="112"/>
      <c r="Y22" s="113" t="s">
        <v>69</v>
      </c>
      <c r="Z22" s="112"/>
      <c r="AA22" s="114"/>
      <c r="AB22" s="115"/>
      <c r="AC22" s="115"/>
      <c r="AD22" s="116">
        <v>7.15</v>
      </c>
      <c r="AE22" s="114"/>
      <c r="AF22" s="115"/>
      <c r="AG22" s="116" t="s">
        <v>69</v>
      </c>
      <c r="AH22" s="115"/>
      <c r="AI22" s="115"/>
      <c r="AJ22" s="115"/>
      <c r="AK22" s="121"/>
      <c r="AL22" s="129"/>
      <c r="AM22" s="27"/>
      <c r="AO22" s="246" t="str">
        <f t="shared" si="0"/>
        <v>-</v>
      </c>
    </row>
    <row r="23" spans="1:41" ht="15.6" customHeight="1" thickBot="1" x14ac:dyDescent="0.25">
      <c r="A23" s="125">
        <v>227</v>
      </c>
      <c r="B23" s="34" t="s">
        <v>9</v>
      </c>
      <c r="C23" s="35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7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7"/>
      <c r="AL23" s="131"/>
      <c r="AM23" s="28"/>
      <c r="AO23" s="246" t="str">
        <f t="shared" si="0"/>
        <v>-</v>
      </c>
    </row>
    <row r="24" spans="1:41" ht="15.6" customHeight="1" x14ac:dyDescent="0.2">
      <c r="A24" s="123"/>
      <c r="B24" s="30" t="s">
        <v>3</v>
      </c>
      <c r="C24" s="75"/>
      <c r="D24" s="76" t="s">
        <v>69</v>
      </c>
      <c r="E24" s="77" t="s">
        <v>69</v>
      </c>
      <c r="F24" s="77" t="s">
        <v>69</v>
      </c>
      <c r="G24" s="77" t="s">
        <v>69</v>
      </c>
      <c r="H24" s="77" t="s">
        <v>69</v>
      </c>
      <c r="I24" s="77" t="s">
        <v>69</v>
      </c>
      <c r="J24" s="78" t="s">
        <v>69</v>
      </c>
      <c r="K24" s="77" t="s">
        <v>69</v>
      </c>
      <c r="L24" s="77" t="s">
        <v>69</v>
      </c>
      <c r="M24" s="77" t="s">
        <v>69</v>
      </c>
      <c r="N24" s="77" t="s">
        <v>69</v>
      </c>
      <c r="O24" s="79" t="s">
        <v>69</v>
      </c>
      <c r="P24" s="78">
        <v>2</v>
      </c>
      <c r="Q24" s="77">
        <v>0</v>
      </c>
      <c r="R24" s="77">
        <v>0</v>
      </c>
      <c r="S24" s="77">
        <v>0</v>
      </c>
      <c r="T24" s="80">
        <v>0</v>
      </c>
      <c r="U24" s="81">
        <v>1</v>
      </c>
      <c r="V24" s="82">
        <v>0</v>
      </c>
      <c r="W24" s="82">
        <v>0</v>
      </c>
      <c r="X24" s="83" t="s">
        <v>69</v>
      </c>
      <c r="Y24" s="84" t="s">
        <v>69</v>
      </c>
      <c r="Z24" s="84" t="s">
        <v>69</v>
      </c>
      <c r="AA24" s="85" t="s">
        <v>69</v>
      </c>
      <c r="AB24" s="86" t="s">
        <v>69</v>
      </c>
      <c r="AC24" s="86" t="s">
        <v>69</v>
      </c>
      <c r="AD24" s="86" t="s">
        <v>69</v>
      </c>
      <c r="AE24" s="85" t="s">
        <v>69</v>
      </c>
      <c r="AF24" s="86" t="s">
        <v>69</v>
      </c>
      <c r="AG24" s="86" t="s">
        <v>69</v>
      </c>
      <c r="AH24" s="86" t="s">
        <v>69</v>
      </c>
      <c r="AI24" s="86" t="s">
        <v>69</v>
      </c>
      <c r="AJ24" s="86" t="s">
        <v>69</v>
      </c>
      <c r="AK24" s="87" t="s">
        <v>69</v>
      </c>
      <c r="AL24" s="127" t="s">
        <v>8</v>
      </c>
      <c r="AM24" s="24"/>
      <c r="AO24" s="246" t="str">
        <f t="shared" si="0"/>
        <v>-</v>
      </c>
    </row>
    <row r="25" spans="1:41" ht="15.6" customHeight="1" x14ac:dyDescent="0.2">
      <c r="A25" s="124">
        <v>7.48</v>
      </c>
      <c r="B25" s="31" t="s">
        <v>4</v>
      </c>
      <c r="C25" s="88" t="s">
        <v>69</v>
      </c>
      <c r="D25" s="89" t="s">
        <v>69</v>
      </c>
      <c r="E25" s="90" t="s">
        <v>69</v>
      </c>
      <c r="F25" s="90" t="s">
        <v>69</v>
      </c>
      <c r="G25" s="90" t="s">
        <v>69</v>
      </c>
      <c r="H25" s="90" t="s">
        <v>69</v>
      </c>
      <c r="I25" s="90" t="s">
        <v>69</v>
      </c>
      <c r="J25" s="91" t="s">
        <v>69</v>
      </c>
      <c r="K25" s="90" t="s">
        <v>69</v>
      </c>
      <c r="L25" s="90" t="s">
        <v>69</v>
      </c>
      <c r="M25" s="90" t="s">
        <v>69</v>
      </c>
      <c r="N25" s="90" t="s">
        <v>69</v>
      </c>
      <c r="O25" s="92">
        <v>1</v>
      </c>
      <c r="P25" s="91">
        <v>1</v>
      </c>
      <c r="Q25" s="90">
        <v>0</v>
      </c>
      <c r="R25" s="90">
        <v>0</v>
      </c>
      <c r="S25" s="90">
        <v>0</v>
      </c>
      <c r="T25" s="93">
        <v>0</v>
      </c>
      <c r="U25" s="94">
        <v>0</v>
      </c>
      <c r="V25" s="95">
        <v>0</v>
      </c>
      <c r="W25" s="96"/>
      <c r="X25" s="97" t="s">
        <v>69</v>
      </c>
      <c r="Y25" s="98" t="s">
        <v>69</v>
      </c>
      <c r="Z25" s="98" t="s">
        <v>69</v>
      </c>
      <c r="AA25" s="99" t="s">
        <v>69</v>
      </c>
      <c r="AB25" s="100" t="s">
        <v>69</v>
      </c>
      <c r="AC25" s="100" t="s">
        <v>69</v>
      </c>
      <c r="AD25" s="100" t="s">
        <v>69</v>
      </c>
      <c r="AE25" s="99" t="s">
        <v>69</v>
      </c>
      <c r="AF25" s="100" t="s">
        <v>69</v>
      </c>
      <c r="AG25" s="100" t="s">
        <v>69</v>
      </c>
      <c r="AH25" s="100" t="s">
        <v>69</v>
      </c>
      <c r="AI25" s="100" t="s">
        <v>69</v>
      </c>
      <c r="AJ25" s="132"/>
      <c r="AK25" s="101"/>
      <c r="AL25" s="128">
        <f>SUM(C25:AJ25)</f>
        <v>2</v>
      </c>
      <c r="AM25" s="25"/>
      <c r="AO25" s="246" t="str">
        <f t="shared" si="0"/>
        <v>-</v>
      </c>
    </row>
    <row r="26" spans="1:41" ht="15.6" customHeight="1" x14ac:dyDescent="0.2">
      <c r="A26" s="244" t="s">
        <v>65</v>
      </c>
      <c r="B26" s="29" t="s">
        <v>5</v>
      </c>
      <c r="C26" s="47" t="str">
        <f>C25</f>
        <v>x</v>
      </c>
      <c r="D26" s="43" t="s">
        <v>69</v>
      </c>
      <c r="E26" s="42" t="s">
        <v>69</v>
      </c>
      <c r="F26" s="42" t="s">
        <v>69</v>
      </c>
      <c r="G26" s="42" t="s">
        <v>69</v>
      </c>
      <c r="H26" s="42" t="s">
        <v>69</v>
      </c>
      <c r="I26" s="42" t="s">
        <v>69</v>
      </c>
      <c r="J26" s="43" t="s">
        <v>69</v>
      </c>
      <c r="K26" s="42" t="s">
        <v>69</v>
      </c>
      <c r="L26" s="42" t="s">
        <v>69</v>
      </c>
      <c r="M26" s="42" t="s">
        <v>69</v>
      </c>
      <c r="N26" s="42" t="s">
        <v>69</v>
      </c>
      <c r="O26" s="45">
        <v>2</v>
      </c>
      <c r="P26" s="43">
        <f t="shared" ref="P26:W26" si="8">O26-P24+P25</f>
        <v>1</v>
      </c>
      <c r="Q26" s="42">
        <f t="shared" si="8"/>
        <v>1</v>
      </c>
      <c r="R26" s="42">
        <f t="shared" si="8"/>
        <v>1</v>
      </c>
      <c r="S26" s="42">
        <f t="shared" si="8"/>
        <v>1</v>
      </c>
      <c r="T26" s="64">
        <f t="shared" si="8"/>
        <v>1</v>
      </c>
      <c r="U26" s="63">
        <f t="shared" si="8"/>
        <v>0</v>
      </c>
      <c r="V26" s="63">
        <f t="shared" si="8"/>
        <v>0</v>
      </c>
      <c r="W26" s="63">
        <f t="shared" si="8"/>
        <v>0</v>
      </c>
      <c r="X26" s="50" t="s">
        <v>69</v>
      </c>
      <c r="Y26" s="51" t="s">
        <v>69</v>
      </c>
      <c r="Z26" s="51" t="s">
        <v>69</v>
      </c>
      <c r="AA26" s="55" t="s">
        <v>69</v>
      </c>
      <c r="AB26" s="56" t="s">
        <v>69</v>
      </c>
      <c r="AC26" s="56" t="s">
        <v>69</v>
      </c>
      <c r="AD26" s="56" t="s">
        <v>69</v>
      </c>
      <c r="AE26" s="55" t="s">
        <v>69</v>
      </c>
      <c r="AF26" s="56" t="s">
        <v>69</v>
      </c>
      <c r="AG26" s="56" t="s">
        <v>69</v>
      </c>
      <c r="AH26" s="56" t="s">
        <v>69</v>
      </c>
      <c r="AI26" s="56" t="s">
        <v>69</v>
      </c>
      <c r="AJ26" s="56" t="s">
        <v>69</v>
      </c>
      <c r="AK26" s="55" t="s">
        <v>69</v>
      </c>
      <c r="AL26" s="129"/>
      <c r="AM26" s="26">
        <f>MAX(C26:S26)</f>
        <v>2</v>
      </c>
      <c r="AO26" s="246">
        <f t="shared" si="0"/>
        <v>0</v>
      </c>
    </row>
    <row r="27" spans="1:41" ht="15.6" customHeight="1" x14ac:dyDescent="0.2">
      <c r="A27" s="245"/>
      <c r="B27" s="29" t="s">
        <v>6</v>
      </c>
      <c r="C27" s="102"/>
      <c r="D27" s="103" t="s">
        <v>69</v>
      </c>
      <c r="E27" s="104"/>
      <c r="F27" s="104"/>
      <c r="G27" s="104"/>
      <c r="H27" s="104"/>
      <c r="I27" s="104"/>
      <c r="J27" s="105"/>
      <c r="K27" s="104"/>
      <c r="L27" s="104"/>
      <c r="M27" s="106" t="s">
        <v>69</v>
      </c>
      <c r="N27" s="104"/>
      <c r="O27" s="107" t="s">
        <v>69</v>
      </c>
      <c r="P27" s="105"/>
      <c r="Q27" s="104"/>
      <c r="R27" s="106">
        <v>7.52</v>
      </c>
      <c r="S27" s="104"/>
      <c r="T27" s="108">
        <v>7.54</v>
      </c>
      <c r="U27" s="109"/>
      <c r="V27" s="110"/>
      <c r="W27" s="111">
        <v>7.57</v>
      </c>
      <c r="X27" s="112"/>
      <c r="Y27" s="113" t="s">
        <v>69</v>
      </c>
      <c r="Z27" s="112"/>
      <c r="AA27" s="114"/>
      <c r="AB27" s="115"/>
      <c r="AC27" s="115"/>
      <c r="AD27" s="116" t="s">
        <v>69</v>
      </c>
      <c r="AE27" s="114"/>
      <c r="AF27" s="115"/>
      <c r="AG27" s="116" t="s">
        <v>69</v>
      </c>
      <c r="AH27" s="115"/>
      <c r="AI27" s="115"/>
      <c r="AJ27" s="116" t="s">
        <v>69</v>
      </c>
      <c r="AK27" s="117" t="s">
        <v>69</v>
      </c>
      <c r="AL27" s="130">
        <v>0.08</v>
      </c>
      <c r="AM27" s="25"/>
      <c r="AO27" s="246" t="str">
        <f t="shared" si="0"/>
        <v>-</v>
      </c>
    </row>
    <row r="28" spans="1:41" ht="15.6" customHeight="1" x14ac:dyDescent="0.2">
      <c r="A28" s="245"/>
      <c r="B28" s="29" t="s">
        <v>7</v>
      </c>
      <c r="C28" s="118" t="s">
        <v>69</v>
      </c>
      <c r="D28" s="119" t="s">
        <v>69</v>
      </c>
      <c r="E28" s="104"/>
      <c r="F28" s="104"/>
      <c r="G28" s="104"/>
      <c r="H28" s="104"/>
      <c r="I28" s="104"/>
      <c r="J28" s="105"/>
      <c r="K28" s="104"/>
      <c r="L28" s="104"/>
      <c r="M28" s="106" t="s">
        <v>69</v>
      </c>
      <c r="N28" s="104"/>
      <c r="O28" s="107">
        <v>7.49</v>
      </c>
      <c r="P28" s="105"/>
      <c r="Q28" s="104"/>
      <c r="R28" s="106">
        <v>7.52</v>
      </c>
      <c r="S28" s="104"/>
      <c r="T28" s="108">
        <v>7.54</v>
      </c>
      <c r="U28" s="109"/>
      <c r="V28" s="110"/>
      <c r="W28" s="120"/>
      <c r="X28" s="112"/>
      <c r="Y28" s="113" t="s">
        <v>69</v>
      </c>
      <c r="Z28" s="112"/>
      <c r="AA28" s="114"/>
      <c r="AB28" s="115"/>
      <c r="AC28" s="115"/>
      <c r="AD28" s="116" t="s">
        <v>69</v>
      </c>
      <c r="AE28" s="114"/>
      <c r="AF28" s="115"/>
      <c r="AG28" s="116" t="s">
        <v>69</v>
      </c>
      <c r="AH28" s="115"/>
      <c r="AI28" s="115"/>
      <c r="AJ28" s="115"/>
      <c r="AK28" s="121"/>
      <c r="AL28" s="129"/>
      <c r="AM28" s="27"/>
      <c r="AO28" s="246" t="str">
        <f t="shared" si="0"/>
        <v>-</v>
      </c>
    </row>
    <row r="29" spans="1:41" ht="15.6" customHeight="1" thickBot="1" x14ac:dyDescent="0.25">
      <c r="A29" s="125">
        <v>227</v>
      </c>
      <c r="B29" s="34" t="s">
        <v>9</v>
      </c>
      <c r="C29" s="35" t="s">
        <v>92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7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7"/>
      <c r="AL29" s="131"/>
      <c r="AM29" s="28"/>
      <c r="AO29" s="246" t="str">
        <f t="shared" si="0"/>
        <v>-</v>
      </c>
    </row>
    <row r="30" spans="1:41" ht="15.6" customHeight="1" x14ac:dyDescent="0.2">
      <c r="A30" s="123"/>
      <c r="B30" s="30" t="s">
        <v>3</v>
      </c>
      <c r="C30" s="75"/>
      <c r="D30" s="76" t="s">
        <v>69</v>
      </c>
      <c r="E30" s="77" t="s">
        <v>69</v>
      </c>
      <c r="F30" s="77" t="s">
        <v>69</v>
      </c>
      <c r="G30" s="77" t="s">
        <v>69</v>
      </c>
      <c r="H30" s="77" t="s">
        <v>69</v>
      </c>
      <c r="I30" s="77" t="s">
        <v>69</v>
      </c>
      <c r="J30" s="78" t="s">
        <v>69</v>
      </c>
      <c r="K30" s="77" t="s">
        <v>69</v>
      </c>
      <c r="L30" s="77" t="s">
        <v>69</v>
      </c>
      <c r="M30" s="77" t="s">
        <v>69</v>
      </c>
      <c r="N30" s="77" t="s">
        <v>69</v>
      </c>
      <c r="O30" s="79" t="s">
        <v>69</v>
      </c>
      <c r="P30" s="78">
        <v>0</v>
      </c>
      <c r="Q30" s="77">
        <v>0</v>
      </c>
      <c r="R30" s="77">
        <v>0</v>
      </c>
      <c r="S30" s="77">
        <v>0</v>
      </c>
      <c r="T30" s="80" t="s">
        <v>69</v>
      </c>
      <c r="U30" s="81" t="s">
        <v>69</v>
      </c>
      <c r="V30" s="82" t="s">
        <v>69</v>
      </c>
      <c r="W30" s="82" t="s">
        <v>69</v>
      </c>
      <c r="X30" s="83" t="s">
        <v>69</v>
      </c>
      <c r="Y30" s="84" t="s">
        <v>69</v>
      </c>
      <c r="Z30" s="84" t="s">
        <v>69</v>
      </c>
      <c r="AA30" s="85">
        <v>0</v>
      </c>
      <c r="AB30" s="86">
        <v>1</v>
      </c>
      <c r="AC30" s="86">
        <v>0</v>
      </c>
      <c r="AD30" s="86">
        <v>0</v>
      </c>
      <c r="AE30" s="85" t="s">
        <v>69</v>
      </c>
      <c r="AF30" s="86" t="s">
        <v>69</v>
      </c>
      <c r="AG30" s="86" t="s">
        <v>69</v>
      </c>
      <c r="AH30" s="86" t="s">
        <v>69</v>
      </c>
      <c r="AI30" s="86" t="s">
        <v>69</v>
      </c>
      <c r="AJ30" s="86" t="s">
        <v>69</v>
      </c>
      <c r="AK30" s="87" t="s">
        <v>69</v>
      </c>
      <c r="AL30" s="127" t="s">
        <v>8</v>
      </c>
      <c r="AM30" s="24"/>
      <c r="AO30" s="246" t="str">
        <f t="shared" si="0"/>
        <v>-</v>
      </c>
    </row>
    <row r="31" spans="1:41" ht="15.6" customHeight="1" x14ac:dyDescent="0.2">
      <c r="A31" s="124">
        <v>8.1199999999999992</v>
      </c>
      <c r="B31" s="31" t="s">
        <v>4</v>
      </c>
      <c r="C31" s="88" t="s">
        <v>69</v>
      </c>
      <c r="D31" s="89" t="s">
        <v>69</v>
      </c>
      <c r="E31" s="90" t="s">
        <v>69</v>
      </c>
      <c r="F31" s="90" t="s">
        <v>69</v>
      </c>
      <c r="G31" s="90" t="s">
        <v>69</v>
      </c>
      <c r="H31" s="90" t="s">
        <v>69</v>
      </c>
      <c r="I31" s="90" t="s">
        <v>69</v>
      </c>
      <c r="J31" s="91" t="s">
        <v>69</v>
      </c>
      <c r="K31" s="90" t="s">
        <v>69</v>
      </c>
      <c r="L31" s="90" t="s">
        <v>69</v>
      </c>
      <c r="M31" s="90" t="s">
        <v>69</v>
      </c>
      <c r="N31" s="90" t="s">
        <v>69</v>
      </c>
      <c r="O31" s="92">
        <v>0</v>
      </c>
      <c r="P31" s="91">
        <v>1</v>
      </c>
      <c r="Q31" s="90">
        <v>0</v>
      </c>
      <c r="R31" s="90">
        <v>0</v>
      </c>
      <c r="S31" s="90">
        <v>0</v>
      </c>
      <c r="T31" s="93" t="s">
        <v>69</v>
      </c>
      <c r="U31" s="94" t="s">
        <v>69</v>
      </c>
      <c r="V31" s="95" t="s">
        <v>69</v>
      </c>
      <c r="W31" s="96"/>
      <c r="X31" s="97" t="s">
        <v>69</v>
      </c>
      <c r="Y31" s="98" t="s">
        <v>69</v>
      </c>
      <c r="Z31" s="98" t="s">
        <v>69</v>
      </c>
      <c r="AA31" s="99">
        <v>0</v>
      </c>
      <c r="AB31" s="100">
        <v>0</v>
      </c>
      <c r="AC31" s="100">
        <v>0</v>
      </c>
      <c r="AD31" s="100" t="s">
        <v>69</v>
      </c>
      <c r="AE31" s="99" t="s">
        <v>69</v>
      </c>
      <c r="AF31" s="100" t="s">
        <v>69</v>
      </c>
      <c r="AG31" s="100" t="s">
        <v>69</v>
      </c>
      <c r="AH31" s="100" t="s">
        <v>69</v>
      </c>
      <c r="AI31" s="100" t="s">
        <v>69</v>
      </c>
      <c r="AJ31" s="132"/>
      <c r="AK31" s="101"/>
      <c r="AL31" s="128">
        <f>SUM(C31:AJ31)</f>
        <v>1</v>
      </c>
      <c r="AM31" s="25"/>
      <c r="AO31" s="246" t="str">
        <f t="shared" si="0"/>
        <v>-</v>
      </c>
    </row>
    <row r="32" spans="1:41" ht="15.6" customHeight="1" x14ac:dyDescent="0.2">
      <c r="A32" s="244" t="s">
        <v>63</v>
      </c>
      <c r="B32" s="29" t="s">
        <v>5</v>
      </c>
      <c r="C32" s="47" t="str">
        <f>C31</f>
        <v>x</v>
      </c>
      <c r="D32" s="43" t="s">
        <v>69</v>
      </c>
      <c r="E32" s="42" t="s">
        <v>69</v>
      </c>
      <c r="F32" s="42" t="s">
        <v>69</v>
      </c>
      <c r="G32" s="42" t="s">
        <v>69</v>
      </c>
      <c r="H32" s="42" t="s">
        <v>69</v>
      </c>
      <c r="I32" s="42" t="s">
        <v>69</v>
      </c>
      <c r="J32" s="43" t="s">
        <v>69</v>
      </c>
      <c r="K32" s="42" t="s">
        <v>69</v>
      </c>
      <c r="L32" s="42" t="s">
        <v>69</v>
      </c>
      <c r="M32" s="42" t="s">
        <v>69</v>
      </c>
      <c r="N32" s="42" t="s">
        <v>69</v>
      </c>
      <c r="O32" s="45">
        <f>O31</f>
        <v>0</v>
      </c>
      <c r="P32" s="43">
        <f t="shared" ref="P32:S32" si="9">O32-P30+P31</f>
        <v>1</v>
      </c>
      <c r="Q32" s="42">
        <f t="shared" si="9"/>
        <v>1</v>
      </c>
      <c r="R32" s="42">
        <f t="shared" si="9"/>
        <v>1</v>
      </c>
      <c r="S32" s="42">
        <f t="shared" si="9"/>
        <v>1</v>
      </c>
      <c r="T32" s="64" t="s">
        <v>69</v>
      </c>
      <c r="U32" s="63" t="s">
        <v>69</v>
      </c>
      <c r="V32" s="63" t="s">
        <v>69</v>
      </c>
      <c r="W32" s="63" t="s">
        <v>69</v>
      </c>
      <c r="X32" s="50" t="s">
        <v>69</v>
      </c>
      <c r="Y32" s="51" t="s">
        <v>69</v>
      </c>
      <c r="Z32" s="51" t="s">
        <v>69</v>
      </c>
      <c r="AA32" s="55">
        <f>S32-AA30+AA31</f>
        <v>1</v>
      </c>
      <c r="AB32" s="56">
        <f t="shared" ref="AB32:AC32" si="10">AA32-AB30+AB31</f>
        <v>0</v>
      </c>
      <c r="AC32" s="56">
        <f t="shared" si="10"/>
        <v>0</v>
      </c>
      <c r="AD32" s="56">
        <f>AC32-AD30</f>
        <v>0</v>
      </c>
      <c r="AE32" s="55" t="s">
        <v>69</v>
      </c>
      <c r="AF32" s="56" t="s">
        <v>69</v>
      </c>
      <c r="AG32" s="56" t="s">
        <v>69</v>
      </c>
      <c r="AH32" s="56" t="s">
        <v>69</v>
      </c>
      <c r="AI32" s="56" t="s">
        <v>69</v>
      </c>
      <c r="AJ32" s="56" t="s">
        <v>69</v>
      </c>
      <c r="AK32" s="55" t="s">
        <v>69</v>
      </c>
      <c r="AL32" s="129"/>
      <c r="AM32" s="26">
        <f>MAX(C32:S32)</f>
        <v>1</v>
      </c>
      <c r="AO32" s="246">
        <f t="shared" si="0"/>
        <v>0</v>
      </c>
    </row>
    <row r="33" spans="1:41" ht="15.6" customHeight="1" x14ac:dyDescent="0.2">
      <c r="A33" s="245"/>
      <c r="B33" s="29" t="s">
        <v>6</v>
      </c>
      <c r="C33" s="102"/>
      <c r="D33" s="103" t="s">
        <v>69</v>
      </c>
      <c r="E33" s="104"/>
      <c r="F33" s="104"/>
      <c r="G33" s="104"/>
      <c r="H33" s="104"/>
      <c r="I33" s="104"/>
      <c r="J33" s="105"/>
      <c r="K33" s="104"/>
      <c r="L33" s="104"/>
      <c r="M33" s="106" t="s">
        <v>69</v>
      </c>
      <c r="N33" s="104"/>
      <c r="O33" s="107" t="s">
        <v>69</v>
      </c>
      <c r="P33" s="105"/>
      <c r="Q33" s="104"/>
      <c r="R33" s="106">
        <v>8.16</v>
      </c>
      <c r="S33" s="104"/>
      <c r="T33" s="108" t="s">
        <v>69</v>
      </c>
      <c r="U33" s="109"/>
      <c r="V33" s="110"/>
      <c r="W33" s="111" t="s">
        <v>69</v>
      </c>
      <c r="X33" s="112"/>
      <c r="Y33" s="113" t="s">
        <v>69</v>
      </c>
      <c r="Z33" s="112"/>
      <c r="AA33" s="114"/>
      <c r="AB33" s="115"/>
      <c r="AC33" s="115"/>
      <c r="AD33" s="116">
        <v>8.26</v>
      </c>
      <c r="AE33" s="114"/>
      <c r="AF33" s="115"/>
      <c r="AG33" s="116" t="s">
        <v>69</v>
      </c>
      <c r="AH33" s="115"/>
      <c r="AI33" s="115"/>
      <c r="AJ33" s="116" t="s">
        <v>69</v>
      </c>
      <c r="AK33" s="117" t="s">
        <v>69</v>
      </c>
      <c r="AL33" s="130">
        <v>0.13</v>
      </c>
      <c r="AM33" s="25"/>
      <c r="AO33" s="246" t="str">
        <f t="shared" si="0"/>
        <v>-</v>
      </c>
    </row>
    <row r="34" spans="1:41" ht="15.6" customHeight="1" x14ac:dyDescent="0.2">
      <c r="A34" s="245"/>
      <c r="B34" s="29" t="s">
        <v>7</v>
      </c>
      <c r="C34" s="118" t="s">
        <v>69</v>
      </c>
      <c r="D34" s="119" t="s">
        <v>69</v>
      </c>
      <c r="E34" s="104"/>
      <c r="F34" s="104"/>
      <c r="G34" s="104"/>
      <c r="H34" s="104"/>
      <c r="I34" s="104"/>
      <c r="J34" s="105"/>
      <c r="K34" s="104"/>
      <c r="L34" s="104"/>
      <c r="M34" s="106" t="s">
        <v>69</v>
      </c>
      <c r="N34" s="104"/>
      <c r="O34" s="107">
        <v>8.1300000000000008</v>
      </c>
      <c r="P34" s="105"/>
      <c r="Q34" s="104"/>
      <c r="R34" s="106">
        <v>8.16</v>
      </c>
      <c r="S34" s="104"/>
      <c r="T34" s="108" t="s">
        <v>69</v>
      </c>
      <c r="U34" s="109"/>
      <c r="V34" s="110"/>
      <c r="W34" s="120"/>
      <c r="X34" s="112"/>
      <c r="Y34" s="113" t="s">
        <v>69</v>
      </c>
      <c r="Z34" s="112"/>
      <c r="AA34" s="114"/>
      <c r="AB34" s="115"/>
      <c r="AC34" s="115"/>
      <c r="AD34" s="116" t="s">
        <v>69</v>
      </c>
      <c r="AE34" s="114"/>
      <c r="AF34" s="115"/>
      <c r="AG34" s="116" t="s">
        <v>69</v>
      </c>
      <c r="AH34" s="115"/>
      <c r="AI34" s="115"/>
      <c r="AJ34" s="115"/>
      <c r="AK34" s="121"/>
      <c r="AL34" s="129"/>
      <c r="AM34" s="27"/>
      <c r="AO34" s="246" t="str">
        <f t="shared" si="0"/>
        <v>-</v>
      </c>
    </row>
    <row r="35" spans="1:41" ht="15.6" customHeight="1" thickBot="1" x14ac:dyDescent="0.25">
      <c r="A35" s="125">
        <v>227</v>
      </c>
      <c r="B35" s="34" t="s">
        <v>9</v>
      </c>
      <c r="C35" s="35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7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7"/>
      <c r="AL35" s="131"/>
      <c r="AM35" s="28"/>
      <c r="AO35" s="246" t="str">
        <f t="shared" si="0"/>
        <v>-</v>
      </c>
    </row>
    <row r="36" spans="1:41" ht="15.6" customHeight="1" x14ac:dyDescent="0.2">
      <c r="A36" s="123"/>
      <c r="B36" s="30" t="s">
        <v>3</v>
      </c>
      <c r="C36" s="75"/>
      <c r="D36" s="76" t="s">
        <v>69</v>
      </c>
      <c r="E36" s="77">
        <v>0</v>
      </c>
      <c r="F36" s="77">
        <v>0</v>
      </c>
      <c r="G36" s="77">
        <v>0</v>
      </c>
      <c r="H36" s="77">
        <v>0</v>
      </c>
      <c r="I36" s="77">
        <v>1</v>
      </c>
      <c r="J36" s="78">
        <v>1</v>
      </c>
      <c r="K36" s="77">
        <v>0</v>
      </c>
      <c r="L36" s="77">
        <v>0</v>
      </c>
      <c r="M36" s="77">
        <v>0</v>
      </c>
      <c r="N36" s="77">
        <v>2</v>
      </c>
      <c r="O36" s="79" t="s">
        <v>69</v>
      </c>
      <c r="P36" s="78">
        <v>1</v>
      </c>
      <c r="Q36" s="77">
        <v>0</v>
      </c>
      <c r="R36" s="77">
        <v>0</v>
      </c>
      <c r="S36" s="77">
        <v>0</v>
      </c>
      <c r="T36" s="80">
        <v>2</v>
      </c>
      <c r="U36" s="81">
        <v>1</v>
      </c>
      <c r="V36" s="82">
        <v>0</v>
      </c>
      <c r="W36" s="82">
        <v>2</v>
      </c>
      <c r="X36" s="83" t="s">
        <v>69</v>
      </c>
      <c r="Y36" s="84" t="s">
        <v>69</v>
      </c>
      <c r="Z36" s="84" t="s">
        <v>69</v>
      </c>
      <c r="AA36" s="85" t="s">
        <v>69</v>
      </c>
      <c r="AB36" s="86" t="s">
        <v>69</v>
      </c>
      <c r="AC36" s="86" t="s">
        <v>69</v>
      </c>
      <c r="AD36" s="86" t="s">
        <v>69</v>
      </c>
      <c r="AE36" s="85" t="s">
        <v>69</v>
      </c>
      <c r="AF36" s="86" t="s">
        <v>69</v>
      </c>
      <c r="AG36" s="86" t="s">
        <v>69</v>
      </c>
      <c r="AH36" s="86" t="s">
        <v>69</v>
      </c>
      <c r="AI36" s="86" t="s">
        <v>69</v>
      </c>
      <c r="AJ36" s="86" t="s">
        <v>69</v>
      </c>
      <c r="AK36" s="87" t="s">
        <v>69</v>
      </c>
      <c r="AL36" s="127" t="s">
        <v>8</v>
      </c>
      <c r="AM36" s="24"/>
      <c r="AO36" s="246" t="str">
        <f t="shared" si="0"/>
        <v>-</v>
      </c>
    </row>
    <row r="37" spans="1:41" ht="15.6" customHeight="1" x14ac:dyDescent="0.2">
      <c r="A37" s="124">
        <v>9.18</v>
      </c>
      <c r="B37" s="31" t="s">
        <v>4</v>
      </c>
      <c r="C37" s="88" t="s">
        <v>69</v>
      </c>
      <c r="D37" s="89">
        <v>0</v>
      </c>
      <c r="E37" s="90">
        <v>1</v>
      </c>
      <c r="F37" s="90">
        <v>1</v>
      </c>
      <c r="G37" s="90">
        <v>1</v>
      </c>
      <c r="H37" s="90">
        <v>0</v>
      </c>
      <c r="I37" s="90">
        <v>0</v>
      </c>
      <c r="J37" s="91">
        <v>2</v>
      </c>
      <c r="K37" s="90">
        <v>1</v>
      </c>
      <c r="L37" s="90">
        <v>0</v>
      </c>
      <c r="M37" s="90">
        <v>1</v>
      </c>
      <c r="N37" s="90">
        <v>0</v>
      </c>
      <c r="O37" s="92" t="s">
        <v>69</v>
      </c>
      <c r="P37" s="91">
        <v>2</v>
      </c>
      <c r="Q37" s="90">
        <v>1</v>
      </c>
      <c r="R37" s="90">
        <v>0</v>
      </c>
      <c r="S37" s="90">
        <v>0</v>
      </c>
      <c r="T37" s="93">
        <v>0</v>
      </c>
      <c r="U37" s="94">
        <v>0</v>
      </c>
      <c r="V37" s="95">
        <v>0</v>
      </c>
      <c r="W37" s="96"/>
      <c r="X37" s="97" t="s">
        <v>69</v>
      </c>
      <c r="Y37" s="98" t="s">
        <v>69</v>
      </c>
      <c r="Z37" s="98" t="s">
        <v>69</v>
      </c>
      <c r="AA37" s="99" t="s">
        <v>69</v>
      </c>
      <c r="AB37" s="100" t="s">
        <v>69</v>
      </c>
      <c r="AC37" s="100" t="s">
        <v>69</v>
      </c>
      <c r="AD37" s="100" t="s">
        <v>69</v>
      </c>
      <c r="AE37" s="99" t="s">
        <v>69</v>
      </c>
      <c r="AF37" s="100" t="s">
        <v>69</v>
      </c>
      <c r="AG37" s="100" t="s">
        <v>69</v>
      </c>
      <c r="AH37" s="100" t="s">
        <v>69</v>
      </c>
      <c r="AI37" s="100" t="s">
        <v>69</v>
      </c>
      <c r="AJ37" s="132"/>
      <c r="AK37" s="101"/>
      <c r="AL37" s="128">
        <f>SUM(C37:AJ37)</f>
        <v>10</v>
      </c>
      <c r="AM37" s="25"/>
      <c r="AO37" s="246" t="str">
        <f t="shared" si="0"/>
        <v>-</v>
      </c>
    </row>
    <row r="38" spans="1:41" ht="15.6" customHeight="1" x14ac:dyDescent="0.2">
      <c r="A38" s="244" t="s">
        <v>66</v>
      </c>
      <c r="B38" s="29" t="s">
        <v>5</v>
      </c>
      <c r="C38" s="47" t="s">
        <v>69</v>
      </c>
      <c r="D38" s="43">
        <f>D37</f>
        <v>0</v>
      </c>
      <c r="E38" s="42">
        <f t="shared" ref="E38:N38" si="11">D38-E36+E37</f>
        <v>1</v>
      </c>
      <c r="F38" s="42">
        <f t="shared" si="11"/>
        <v>2</v>
      </c>
      <c r="G38" s="42">
        <f t="shared" si="11"/>
        <v>3</v>
      </c>
      <c r="H38" s="42">
        <f t="shared" si="11"/>
        <v>3</v>
      </c>
      <c r="I38" s="42">
        <f t="shared" si="11"/>
        <v>2</v>
      </c>
      <c r="J38" s="43">
        <f t="shared" si="11"/>
        <v>3</v>
      </c>
      <c r="K38" s="42">
        <f t="shared" si="11"/>
        <v>4</v>
      </c>
      <c r="L38" s="42">
        <f t="shared" si="11"/>
        <v>4</v>
      </c>
      <c r="M38" s="42">
        <f t="shared" si="11"/>
        <v>5</v>
      </c>
      <c r="N38" s="42">
        <f t="shared" si="11"/>
        <v>3</v>
      </c>
      <c r="O38" s="45" t="s">
        <v>69</v>
      </c>
      <c r="P38" s="43">
        <f>N38-P36+P37</f>
        <v>4</v>
      </c>
      <c r="Q38" s="42">
        <f t="shared" ref="Q38:W38" si="12">P38-Q36+Q37</f>
        <v>5</v>
      </c>
      <c r="R38" s="42">
        <f t="shared" si="12"/>
        <v>5</v>
      </c>
      <c r="S38" s="42">
        <f t="shared" si="12"/>
        <v>5</v>
      </c>
      <c r="T38" s="64">
        <f t="shared" si="12"/>
        <v>3</v>
      </c>
      <c r="U38" s="63">
        <f t="shared" si="12"/>
        <v>2</v>
      </c>
      <c r="V38" s="63">
        <f t="shared" si="12"/>
        <v>2</v>
      </c>
      <c r="W38" s="63">
        <f t="shared" si="12"/>
        <v>0</v>
      </c>
      <c r="X38" s="50" t="s">
        <v>69</v>
      </c>
      <c r="Y38" s="51" t="s">
        <v>69</v>
      </c>
      <c r="Z38" s="51" t="s">
        <v>69</v>
      </c>
      <c r="AA38" s="55" t="s">
        <v>69</v>
      </c>
      <c r="AB38" s="56" t="s">
        <v>69</v>
      </c>
      <c r="AC38" s="56" t="s">
        <v>69</v>
      </c>
      <c r="AD38" s="56" t="s">
        <v>69</v>
      </c>
      <c r="AE38" s="55" t="s">
        <v>69</v>
      </c>
      <c r="AF38" s="56" t="s">
        <v>69</v>
      </c>
      <c r="AG38" s="56" t="s">
        <v>69</v>
      </c>
      <c r="AH38" s="56" t="s">
        <v>69</v>
      </c>
      <c r="AI38" s="56" t="s">
        <v>69</v>
      </c>
      <c r="AJ38" s="56" t="s">
        <v>69</v>
      </c>
      <c r="AK38" s="55" t="s">
        <v>69</v>
      </c>
      <c r="AL38" s="129"/>
      <c r="AM38" s="26">
        <f>MAX(C38:S38)</f>
        <v>5</v>
      </c>
      <c r="AO38" s="246">
        <f t="shared" si="0"/>
        <v>2</v>
      </c>
    </row>
    <row r="39" spans="1:41" ht="15.6" customHeight="1" x14ac:dyDescent="0.2">
      <c r="A39" s="245"/>
      <c r="B39" s="29" t="s">
        <v>6</v>
      </c>
      <c r="C39" s="102"/>
      <c r="D39" s="103" t="s">
        <v>69</v>
      </c>
      <c r="E39" s="104"/>
      <c r="F39" s="104"/>
      <c r="G39" s="104"/>
      <c r="H39" s="104"/>
      <c r="I39" s="104"/>
      <c r="J39" s="105"/>
      <c r="K39" s="104"/>
      <c r="L39" s="104"/>
      <c r="M39" s="106">
        <v>9.2799999999999994</v>
      </c>
      <c r="N39" s="104"/>
      <c r="O39" s="107" t="s">
        <v>69</v>
      </c>
      <c r="P39" s="105"/>
      <c r="Q39" s="104"/>
      <c r="R39" s="106">
        <v>9.33</v>
      </c>
      <c r="S39" s="104"/>
      <c r="T39" s="108">
        <v>9.35</v>
      </c>
      <c r="U39" s="109"/>
      <c r="V39" s="110"/>
      <c r="W39" s="111">
        <v>9.4</v>
      </c>
      <c r="X39" s="112"/>
      <c r="Y39" s="113" t="s">
        <v>69</v>
      </c>
      <c r="Z39" s="112"/>
      <c r="AA39" s="114"/>
      <c r="AB39" s="115"/>
      <c r="AC39" s="115"/>
      <c r="AD39" s="116" t="s">
        <v>69</v>
      </c>
      <c r="AE39" s="114"/>
      <c r="AF39" s="115"/>
      <c r="AG39" s="116" t="s">
        <v>69</v>
      </c>
      <c r="AH39" s="115"/>
      <c r="AI39" s="115"/>
      <c r="AJ39" s="116" t="s">
        <v>69</v>
      </c>
      <c r="AK39" s="117" t="s">
        <v>69</v>
      </c>
      <c r="AL39" s="130">
        <v>0.22</v>
      </c>
      <c r="AM39" s="25"/>
      <c r="AO39" s="246" t="str">
        <f t="shared" si="0"/>
        <v>-</v>
      </c>
    </row>
    <row r="40" spans="1:41" ht="15.6" customHeight="1" x14ac:dyDescent="0.2">
      <c r="A40" s="245"/>
      <c r="B40" s="29" t="s">
        <v>7</v>
      </c>
      <c r="C40" s="118" t="s">
        <v>69</v>
      </c>
      <c r="D40" s="119">
        <v>9.18</v>
      </c>
      <c r="E40" s="104"/>
      <c r="F40" s="104"/>
      <c r="G40" s="104"/>
      <c r="H40" s="104"/>
      <c r="I40" s="104"/>
      <c r="J40" s="105"/>
      <c r="K40" s="104"/>
      <c r="L40" s="104"/>
      <c r="M40" s="106">
        <v>9.2799999999999994</v>
      </c>
      <c r="N40" s="104"/>
      <c r="O40" s="107" t="s">
        <v>69</v>
      </c>
      <c r="P40" s="105"/>
      <c r="Q40" s="104"/>
      <c r="R40" s="106">
        <v>9.33</v>
      </c>
      <c r="S40" s="104"/>
      <c r="T40" s="108">
        <v>9.35</v>
      </c>
      <c r="U40" s="109"/>
      <c r="V40" s="110"/>
      <c r="W40" s="120"/>
      <c r="X40" s="112"/>
      <c r="Y40" s="113" t="s">
        <v>69</v>
      </c>
      <c r="Z40" s="112"/>
      <c r="AA40" s="114"/>
      <c r="AB40" s="115"/>
      <c r="AC40" s="115"/>
      <c r="AD40" s="116" t="s">
        <v>69</v>
      </c>
      <c r="AE40" s="114"/>
      <c r="AF40" s="115"/>
      <c r="AG40" s="116" t="s">
        <v>69</v>
      </c>
      <c r="AH40" s="115"/>
      <c r="AI40" s="115"/>
      <c r="AJ40" s="115"/>
      <c r="AK40" s="121"/>
      <c r="AL40" s="129"/>
      <c r="AM40" s="27"/>
      <c r="AO40" s="246" t="str">
        <f t="shared" si="0"/>
        <v>-</v>
      </c>
    </row>
    <row r="41" spans="1:41" ht="15.6" customHeight="1" thickBot="1" x14ac:dyDescent="0.25">
      <c r="A41" s="125">
        <v>277</v>
      </c>
      <c r="B41" s="34" t="s">
        <v>9</v>
      </c>
      <c r="C41" s="35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7"/>
      <c r="AL41" s="131"/>
      <c r="AM41" s="28"/>
      <c r="AO41" s="246" t="str">
        <f t="shared" si="0"/>
        <v>-</v>
      </c>
    </row>
    <row r="42" spans="1:41" ht="15.6" customHeight="1" x14ac:dyDescent="0.2">
      <c r="A42" s="123"/>
      <c r="B42" s="30" t="s">
        <v>3</v>
      </c>
      <c r="C42" s="75"/>
      <c r="D42" s="76" t="s">
        <v>69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8">
        <v>1</v>
      </c>
      <c r="K42" s="77">
        <v>1</v>
      </c>
      <c r="L42" s="77">
        <v>0</v>
      </c>
      <c r="M42" s="77">
        <v>1</v>
      </c>
      <c r="N42" s="77">
        <v>6</v>
      </c>
      <c r="O42" s="79" t="s">
        <v>69</v>
      </c>
      <c r="P42" s="78">
        <v>0</v>
      </c>
      <c r="Q42" s="77">
        <v>0</v>
      </c>
      <c r="R42" s="77">
        <v>0</v>
      </c>
      <c r="S42" s="77">
        <v>0</v>
      </c>
      <c r="T42" s="80" t="s">
        <v>69</v>
      </c>
      <c r="U42" s="81" t="s">
        <v>69</v>
      </c>
      <c r="V42" s="82" t="s">
        <v>69</v>
      </c>
      <c r="W42" s="82" t="s">
        <v>69</v>
      </c>
      <c r="X42" s="83">
        <v>8</v>
      </c>
      <c r="Y42" s="84">
        <v>24</v>
      </c>
      <c r="Z42" s="84">
        <v>0</v>
      </c>
      <c r="AA42" s="85">
        <v>0</v>
      </c>
      <c r="AB42" s="86">
        <v>1</v>
      </c>
      <c r="AC42" s="86">
        <v>1</v>
      </c>
      <c r="AD42" s="86">
        <v>0</v>
      </c>
      <c r="AE42" s="85" t="s">
        <v>69</v>
      </c>
      <c r="AF42" s="86" t="s">
        <v>69</v>
      </c>
      <c r="AG42" s="86" t="s">
        <v>69</v>
      </c>
      <c r="AH42" s="86" t="s">
        <v>69</v>
      </c>
      <c r="AI42" s="86" t="s">
        <v>69</v>
      </c>
      <c r="AJ42" s="86" t="s">
        <v>69</v>
      </c>
      <c r="AK42" s="87" t="s">
        <v>69</v>
      </c>
      <c r="AL42" s="127" t="s">
        <v>8</v>
      </c>
      <c r="AM42" s="24"/>
      <c r="AO42" s="246" t="str">
        <f t="shared" si="0"/>
        <v>-</v>
      </c>
    </row>
    <row r="43" spans="1:41" ht="15.6" customHeight="1" x14ac:dyDescent="0.2">
      <c r="A43" s="124">
        <v>10.15</v>
      </c>
      <c r="B43" s="31" t="s">
        <v>4</v>
      </c>
      <c r="C43" s="88" t="s">
        <v>69</v>
      </c>
      <c r="D43" s="89">
        <v>1</v>
      </c>
      <c r="E43" s="90">
        <v>7</v>
      </c>
      <c r="F43" s="90">
        <v>9</v>
      </c>
      <c r="G43" s="90">
        <v>5</v>
      </c>
      <c r="H43" s="90">
        <v>5</v>
      </c>
      <c r="I43" s="90">
        <v>0</v>
      </c>
      <c r="J43" s="91">
        <v>3</v>
      </c>
      <c r="K43" s="90">
        <v>0</v>
      </c>
      <c r="L43" s="90">
        <v>4</v>
      </c>
      <c r="M43" s="90">
        <v>1</v>
      </c>
      <c r="N43" s="90">
        <v>2</v>
      </c>
      <c r="O43" s="92" t="s">
        <v>69</v>
      </c>
      <c r="P43" s="91">
        <v>0</v>
      </c>
      <c r="Q43" s="90">
        <v>5</v>
      </c>
      <c r="R43" s="90">
        <v>0</v>
      </c>
      <c r="S43" s="90">
        <v>0</v>
      </c>
      <c r="T43" s="93" t="s">
        <v>69</v>
      </c>
      <c r="U43" s="94" t="s">
        <v>69</v>
      </c>
      <c r="V43" s="95" t="s">
        <v>69</v>
      </c>
      <c r="W43" s="96"/>
      <c r="X43" s="97">
        <v>0</v>
      </c>
      <c r="Y43" s="98">
        <v>0</v>
      </c>
      <c r="Z43" s="98">
        <v>1</v>
      </c>
      <c r="AA43" s="99">
        <v>0</v>
      </c>
      <c r="AB43" s="100">
        <v>0</v>
      </c>
      <c r="AC43" s="100">
        <v>0</v>
      </c>
      <c r="AD43" s="100" t="s">
        <v>69</v>
      </c>
      <c r="AE43" s="99" t="s">
        <v>69</v>
      </c>
      <c r="AF43" s="100" t="s">
        <v>69</v>
      </c>
      <c r="AG43" s="100" t="s">
        <v>69</v>
      </c>
      <c r="AH43" s="100" t="s">
        <v>69</v>
      </c>
      <c r="AI43" s="100" t="s">
        <v>69</v>
      </c>
      <c r="AJ43" s="132"/>
      <c r="AK43" s="101"/>
      <c r="AL43" s="128">
        <f>SUM(C43:AJ43)</f>
        <v>43</v>
      </c>
      <c r="AM43" s="25"/>
      <c r="AO43" s="246" t="str">
        <f t="shared" si="0"/>
        <v>-</v>
      </c>
    </row>
    <row r="44" spans="1:41" ht="15.6" customHeight="1" x14ac:dyDescent="0.2">
      <c r="A44" s="244" t="s">
        <v>67</v>
      </c>
      <c r="B44" s="29" t="s">
        <v>5</v>
      </c>
      <c r="C44" s="47" t="s">
        <v>69</v>
      </c>
      <c r="D44" s="43">
        <f>D43</f>
        <v>1</v>
      </c>
      <c r="E44" s="42">
        <f t="shared" ref="E44:N44" si="13">D44-E42+E43</f>
        <v>8</v>
      </c>
      <c r="F44" s="42">
        <f t="shared" si="13"/>
        <v>17</v>
      </c>
      <c r="G44" s="42">
        <f t="shared" si="13"/>
        <v>22</v>
      </c>
      <c r="H44" s="42">
        <f t="shared" si="13"/>
        <v>27</v>
      </c>
      <c r="I44" s="42">
        <f t="shared" si="13"/>
        <v>27</v>
      </c>
      <c r="J44" s="43">
        <f t="shared" si="13"/>
        <v>29</v>
      </c>
      <c r="K44" s="42">
        <f t="shared" si="13"/>
        <v>28</v>
      </c>
      <c r="L44" s="42">
        <f t="shared" si="13"/>
        <v>32</v>
      </c>
      <c r="M44" s="42">
        <f t="shared" si="13"/>
        <v>32</v>
      </c>
      <c r="N44" s="42">
        <f t="shared" si="13"/>
        <v>28</v>
      </c>
      <c r="O44" s="45" t="s">
        <v>69</v>
      </c>
      <c r="P44" s="43">
        <f>N44-P42+P43</f>
        <v>28</v>
      </c>
      <c r="Q44" s="42">
        <f t="shared" ref="Q44:S44" si="14">P44-Q42+Q43</f>
        <v>33</v>
      </c>
      <c r="R44" s="42">
        <f t="shared" si="14"/>
        <v>33</v>
      </c>
      <c r="S44" s="42">
        <f t="shared" si="14"/>
        <v>33</v>
      </c>
      <c r="T44" s="64" t="s">
        <v>69</v>
      </c>
      <c r="U44" s="63" t="s">
        <v>69</v>
      </c>
      <c r="V44" s="63" t="s">
        <v>69</v>
      </c>
      <c r="W44" s="63" t="s">
        <v>69</v>
      </c>
      <c r="X44" s="50">
        <f>S44-X42+X43</f>
        <v>25</v>
      </c>
      <c r="Y44" s="51">
        <f t="shared" ref="Y44:AC44" si="15">X44-Y42+Y43</f>
        <v>1</v>
      </c>
      <c r="Z44" s="51">
        <f t="shared" si="15"/>
        <v>2</v>
      </c>
      <c r="AA44" s="55">
        <f t="shared" si="15"/>
        <v>2</v>
      </c>
      <c r="AB44" s="56">
        <f t="shared" si="15"/>
        <v>1</v>
      </c>
      <c r="AC44" s="56">
        <f t="shared" si="15"/>
        <v>0</v>
      </c>
      <c r="AD44" s="56">
        <f>AC44-AD42</f>
        <v>0</v>
      </c>
      <c r="AE44" s="55" t="s">
        <v>69</v>
      </c>
      <c r="AF44" s="56" t="s">
        <v>69</v>
      </c>
      <c r="AG44" s="56" t="s">
        <v>69</v>
      </c>
      <c r="AH44" s="56" t="s">
        <v>69</v>
      </c>
      <c r="AI44" s="56" t="s">
        <v>69</v>
      </c>
      <c r="AJ44" s="56" t="s">
        <v>69</v>
      </c>
      <c r="AK44" s="55" t="s">
        <v>69</v>
      </c>
      <c r="AL44" s="129"/>
      <c r="AM44" s="26">
        <f>MAX(C44:S44)</f>
        <v>33</v>
      </c>
      <c r="AO44" s="246">
        <f t="shared" si="0"/>
        <v>0</v>
      </c>
    </row>
    <row r="45" spans="1:41" ht="15.6" customHeight="1" x14ac:dyDescent="0.2">
      <c r="A45" s="245"/>
      <c r="B45" s="29" t="s">
        <v>6</v>
      </c>
      <c r="C45" s="102"/>
      <c r="D45" s="103" t="s">
        <v>69</v>
      </c>
      <c r="E45" s="104"/>
      <c r="F45" s="104"/>
      <c r="G45" s="104"/>
      <c r="H45" s="104"/>
      <c r="I45" s="104"/>
      <c r="J45" s="105"/>
      <c r="K45" s="104"/>
      <c r="L45" s="104"/>
      <c r="M45" s="106">
        <v>10.26</v>
      </c>
      <c r="N45" s="104"/>
      <c r="O45" s="107" t="s">
        <v>69</v>
      </c>
      <c r="P45" s="105"/>
      <c r="Q45" s="104"/>
      <c r="R45" s="106">
        <v>10.31</v>
      </c>
      <c r="S45" s="104"/>
      <c r="T45" s="108" t="s">
        <v>69</v>
      </c>
      <c r="U45" s="109"/>
      <c r="V45" s="110"/>
      <c r="W45" s="111" t="s">
        <v>69</v>
      </c>
      <c r="X45" s="112"/>
      <c r="Y45" s="113">
        <v>10.4</v>
      </c>
      <c r="Z45" s="112"/>
      <c r="AA45" s="114"/>
      <c r="AB45" s="115"/>
      <c r="AC45" s="115"/>
      <c r="AD45" s="116">
        <v>10.54</v>
      </c>
      <c r="AE45" s="114"/>
      <c r="AF45" s="115"/>
      <c r="AG45" s="116" t="s">
        <v>69</v>
      </c>
      <c r="AH45" s="115"/>
      <c r="AI45" s="115"/>
      <c r="AJ45" s="116" t="s">
        <v>69</v>
      </c>
      <c r="AK45" s="117" t="s">
        <v>69</v>
      </c>
      <c r="AL45" s="130">
        <v>0.39</v>
      </c>
      <c r="AM45" s="25"/>
      <c r="AO45" s="246" t="str">
        <f t="shared" si="0"/>
        <v>-</v>
      </c>
    </row>
    <row r="46" spans="1:41" ht="15.6" customHeight="1" x14ac:dyDescent="0.2">
      <c r="A46" s="245"/>
      <c r="B46" s="29" t="s">
        <v>7</v>
      </c>
      <c r="C46" s="118" t="s">
        <v>69</v>
      </c>
      <c r="D46" s="119">
        <v>10.15</v>
      </c>
      <c r="E46" s="104"/>
      <c r="F46" s="104"/>
      <c r="G46" s="104"/>
      <c r="H46" s="104"/>
      <c r="I46" s="104"/>
      <c r="J46" s="105"/>
      <c r="K46" s="104"/>
      <c r="L46" s="104"/>
      <c r="M46" s="106">
        <v>10.26</v>
      </c>
      <c r="N46" s="104"/>
      <c r="O46" s="107" t="s">
        <v>69</v>
      </c>
      <c r="P46" s="105"/>
      <c r="Q46" s="104"/>
      <c r="R46" s="106">
        <v>10.32</v>
      </c>
      <c r="S46" s="104"/>
      <c r="T46" s="108" t="s">
        <v>69</v>
      </c>
      <c r="U46" s="109"/>
      <c r="V46" s="110"/>
      <c r="W46" s="120"/>
      <c r="X46" s="112"/>
      <c r="Y46" s="113">
        <v>10.4</v>
      </c>
      <c r="Z46" s="112"/>
      <c r="AA46" s="114"/>
      <c r="AB46" s="115"/>
      <c r="AC46" s="115"/>
      <c r="AD46" s="116" t="s">
        <v>69</v>
      </c>
      <c r="AE46" s="114"/>
      <c r="AF46" s="115"/>
      <c r="AG46" s="116" t="s">
        <v>69</v>
      </c>
      <c r="AH46" s="115"/>
      <c r="AI46" s="115"/>
      <c r="AJ46" s="115"/>
      <c r="AK46" s="121"/>
      <c r="AL46" s="129"/>
      <c r="AM46" s="27"/>
      <c r="AO46" s="246" t="str">
        <f t="shared" si="0"/>
        <v>-</v>
      </c>
    </row>
    <row r="47" spans="1:41" ht="15.6" customHeight="1" thickBot="1" x14ac:dyDescent="0.25">
      <c r="A47" s="125">
        <v>227</v>
      </c>
      <c r="B47" s="34" t="s">
        <v>9</v>
      </c>
      <c r="C47" s="35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7"/>
      <c r="AL47" s="131"/>
      <c r="AM47" s="28"/>
      <c r="AO47" s="246" t="str">
        <f t="shared" si="0"/>
        <v>-</v>
      </c>
    </row>
    <row r="48" spans="1:41" ht="15.6" customHeight="1" x14ac:dyDescent="0.2">
      <c r="A48" s="123"/>
      <c r="B48" s="30" t="s">
        <v>3</v>
      </c>
      <c r="C48" s="75"/>
      <c r="D48" s="76" t="s">
        <v>69</v>
      </c>
      <c r="E48" s="77">
        <v>0</v>
      </c>
      <c r="F48" s="77">
        <v>0</v>
      </c>
      <c r="G48" s="77">
        <v>1</v>
      </c>
      <c r="H48" s="77">
        <v>1</v>
      </c>
      <c r="I48" s="77">
        <v>0</v>
      </c>
      <c r="J48" s="78">
        <v>0</v>
      </c>
      <c r="K48" s="77">
        <v>1</v>
      </c>
      <c r="L48" s="77">
        <v>0</v>
      </c>
      <c r="M48" s="77">
        <v>0</v>
      </c>
      <c r="N48" s="77">
        <v>1</v>
      </c>
      <c r="O48" s="79" t="s">
        <v>69</v>
      </c>
      <c r="P48" s="78">
        <v>1</v>
      </c>
      <c r="Q48" s="77">
        <v>0</v>
      </c>
      <c r="R48" s="77">
        <v>1</v>
      </c>
      <c r="S48" s="77">
        <v>0</v>
      </c>
      <c r="T48" s="80" t="s">
        <v>69</v>
      </c>
      <c r="U48" s="81" t="s">
        <v>69</v>
      </c>
      <c r="V48" s="82" t="s">
        <v>69</v>
      </c>
      <c r="W48" s="82" t="s">
        <v>69</v>
      </c>
      <c r="X48" s="83" t="s">
        <v>69</v>
      </c>
      <c r="Y48" s="84" t="s">
        <v>69</v>
      </c>
      <c r="Z48" s="84" t="s">
        <v>69</v>
      </c>
      <c r="AA48" s="85">
        <v>2</v>
      </c>
      <c r="AB48" s="86">
        <v>3</v>
      </c>
      <c r="AC48" s="86">
        <v>0</v>
      </c>
      <c r="AD48" s="86">
        <v>5</v>
      </c>
      <c r="AE48" s="85" t="s">
        <v>69</v>
      </c>
      <c r="AF48" s="86" t="s">
        <v>69</v>
      </c>
      <c r="AG48" s="86" t="s">
        <v>69</v>
      </c>
      <c r="AH48" s="86" t="s">
        <v>69</v>
      </c>
      <c r="AI48" s="86" t="s">
        <v>69</v>
      </c>
      <c r="AJ48" s="86" t="s">
        <v>69</v>
      </c>
      <c r="AK48" s="87" t="s">
        <v>69</v>
      </c>
      <c r="AL48" s="127" t="s">
        <v>8</v>
      </c>
      <c r="AM48" s="24"/>
      <c r="AO48" s="246" t="str">
        <f t="shared" si="0"/>
        <v>-</v>
      </c>
    </row>
    <row r="49" spans="1:41" ht="15.6" customHeight="1" x14ac:dyDescent="0.2">
      <c r="A49" s="124">
        <v>11.54</v>
      </c>
      <c r="B49" s="31" t="s">
        <v>4</v>
      </c>
      <c r="C49" s="88" t="s">
        <v>69</v>
      </c>
      <c r="D49" s="89">
        <v>1</v>
      </c>
      <c r="E49" s="90">
        <v>2</v>
      </c>
      <c r="F49" s="90">
        <v>2</v>
      </c>
      <c r="G49" s="90">
        <v>4</v>
      </c>
      <c r="H49" s="90">
        <v>0</v>
      </c>
      <c r="I49" s="90">
        <v>0</v>
      </c>
      <c r="J49" s="91">
        <v>1</v>
      </c>
      <c r="K49" s="90">
        <v>0</v>
      </c>
      <c r="L49" s="90">
        <v>0</v>
      </c>
      <c r="M49" s="90">
        <v>0</v>
      </c>
      <c r="N49" s="90">
        <v>3</v>
      </c>
      <c r="O49" s="92" t="s">
        <v>69</v>
      </c>
      <c r="P49" s="91">
        <v>2</v>
      </c>
      <c r="Q49" s="90">
        <v>1</v>
      </c>
      <c r="R49" s="90">
        <v>0</v>
      </c>
      <c r="S49" s="90">
        <v>0</v>
      </c>
      <c r="T49" s="93" t="s">
        <v>69</v>
      </c>
      <c r="U49" s="94" t="s">
        <v>69</v>
      </c>
      <c r="V49" s="95" t="s">
        <v>69</v>
      </c>
      <c r="W49" s="96"/>
      <c r="X49" s="97" t="s">
        <v>69</v>
      </c>
      <c r="Y49" s="98" t="s">
        <v>69</v>
      </c>
      <c r="Z49" s="98" t="s">
        <v>69</v>
      </c>
      <c r="AA49" s="99">
        <v>0</v>
      </c>
      <c r="AB49" s="100">
        <v>0</v>
      </c>
      <c r="AC49" s="100">
        <v>0</v>
      </c>
      <c r="AD49" s="100" t="s">
        <v>69</v>
      </c>
      <c r="AE49" s="99" t="s">
        <v>69</v>
      </c>
      <c r="AF49" s="100" t="s">
        <v>69</v>
      </c>
      <c r="AG49" s="100" t="s">
        <v>69</v>
      </c>
      <c r="AH49" s="100" t="s">
        <v>69</v>
      </c>
      <c r="AI49" s="100" t="s">
        <v>69</v>
      </c>
      <c r="AJ49" s="132"/>
      <c r="AK49" s="101"/>
      <c r="AL49" s="128">
        <f>SUM(C49:AJ49)</f>
        <v>16</v>
      </c>
      <c r="AM49" s="25"/>
      <c r="AO49" s="246" t="str">
        <f t="shared" si="0"/>
        <v>-</v>
      </c>
    </row>
    <row r="50" spans="1:41" ht="15.6" customHeight="1" x14ac:dyDescent="0.2">
      <c r="A50" s="244" t="s">
        <v>67</v>
      </c>
      <c r="B50" s="29" t="s">
        <v>5</v>
      </c>
      <c r="C50" s="47" t="s">
        <v>69</v>
      </c>
      <c r="D50" s="43">
        <f>D49</f>
        <v>1</v>
      </c>
      <c r="E50" s="42">
        <f t="shared" ref="E50:N50" si="16">D50-E48+E49</f>
        <v>3</v>
      </c>
      <c r="F50" s="42">
        <f t="shared" si="16"/>
        <v>5</v>
      </c>
      <c r="G50" s="42">
        <f t="shared" si="16"/>
        <v>8</v>
      </c>
      <c r="H50" s="42">
        <f t="shared" si="16"/>
        <v>7</v>
      </c>
      <c r="I50" s="42">
        <f t="shared" si="16"/>
        <v>7</v>
      </c>
      <c r="J50" s="43">
        <f t="shared" si="16"/>
        <v>8</v>
      </c>
      <c r="K50" s="42">
        <f t="shared" si="16"/>
        <v>7</v>
      </c>
      <c r="L50" s="42">
        <f t="shared" si="16"/>
        <v>7</v>
      </c>
      <c r="M50" s="42">
        <f t="shared" si="16"/>
        <v>7</v>
      </c>
      <c r="N50" s="42">
        <f t="shared" si="16"/>
        <v>9</v>
      </c>
      <c r="O50" s="45" t="s">
        <v>69</v>
      </c>
      <c r="P50" s="43">
        <f>N50-P48+P49</f>
        <v>10</v>
      </c>
      <c r="Q50" s="42">
        <f t="shared" ref="Q50:S50" si="17">P50-Q48+Q49</f>
        <v>11</v>
      </c>
      <c r="R50" s="42">
        <f t="shared" si="17"/>
        <v>10</v>
      </c>
      <c r="S50" s="42">
        <f t="shared" si="17"/>
        <v>10</v>
      </c>
      <c r="T50" s="64" t="s">
        <v>69</v>
      </c>
      <c r="U50" s="63" t="s">
        <v>69</v>
      </c>
      <c r="V50" s="63" t="s">
        <v>69</v>
      </c>
      <c r="W50" s="63" t="s">
        <v>69</v>
      </c>
      <c r="X50" s="50" t="s">
        <v>69</v>
      </c>
      <c r="Y50" s="51" t="s">
        <v>69</v>
      </c>
      <c r="Z50" s="51" t="s">
        <v>69</v>
      </c>
      <c r="AA50" s="55">
        <f>S50-AA48+AA49</f>
        <v>8</v>
      </c>
      <c r="AB50" s="56">
        <f t="shared" ref="AB50:AC50" si="18">AA50-AB48+AB49</f>
        <v>5</v>
      </c>
      <c r="AC50" s="56">
        <f t="shared" si="18"/>
        <v>5</v>
      </c>
      <c r="AD50" s="56">
        <f>AC50-AD48</f>
        <v>0</v>
      </c>
      <c r="AE50" s="55" t="s">
        <v>69</v>
      </c>
      <c r="AF50" s="56" t="s">
        <v>69</v>
      </c>
      <c r="AG50" s="56" t="s">
        <v>69</v>
      </c>
      <c r="AH50" s="56" t="s">
        <v>69</v>
      </c>
      <c r="AI50" s="56" t="s">
        <v>69</v>
      </c>
      <c r="AJ50" s="56" t="s">
        <v>69</v>
      </c>
      <c r="AK50" s="55" t="s">
        <v>69</v>
      </c>
      <c r="AL50" s="129"/>
      <c r="AM50" s="26">
        <f>MAX(C50:S50)</f>
        <v>11</v>
      </c>
      <c r="AO50" s="246">
        <f t="shared" si="0"/>
        <v>5</v>
      </c>
    </row>
    <row r="51" spans="1:41" ht="15.6" customHeight="1" x14ac:dyDescent="0.2">
      <c r="A51" s="245"/>
      <c r="B51" s="29" t="s">
        <v>6</v>
      </c>
      <c r="C51" s="102"/>
      <c r="D51" s="103" t="s">
        <v>69</v>
      </c>
      <c r="E51" s="104"/>
      <c r="F51" s="104"/>
      <c r="G51" s="104"/>
      <c r="H51" s="104"/>
      <c r="I51" s="104"/>
      <c r="J51" s="105"/>
      <c r="K51" s="104"/>
      <c r="L51" s="104"/>
      <c r="M51" s="106">
        <v>12.04</v>
      </c>
      <c r="N51" s="104"/>
      <c r="O51" s="107" t="s">
        <v>69</v>
      </c>
      <c r="P51" s="105"/>
      <c r="Q51" s="104"/>
      <c r="R51" s="106">
        <v>12.11</v>
      </c>
      <c r="S51" s="104"/>
      <c r="T51" s="108" t="s">
        <v>69</v>
      </c>
      <c r="U51" s="109"/>
      <c r="V51" s="110"/>
      <c r="W51" s="111" t="s">
        <v>69</v>
      </c>
      <c r="X51" s="112"/>
      <c r="Y51" s="113" t="s">
        <v>69</v>
      </c>
      <c r="Z51" s="112"/>
      <c r="AA51" s="114"/>
      <c r="AB51" s="115"/>
      <c r="AC51" s="115"/>
      <c r="AD51" s="116">
        <v>12.22</v>
      </c>
      <c r="AE51" s="114"/>
      <c r="AF51" s="115"/>
      <c r="AG51" s="116" t="s">
        <v>69</v>
      </c>
      <c r="AH51" s="115"/>
      <c r="AI51" s="115"/>
      <c r="AJ51" s="116" t="s">
        <v>69</v>
      </c>
      <c r="AK51" s="117" t="s">
        <v>69</v>
      </c>
      <c r="AL51" s="130">
        <v>0.28000000000000003</v>
      </c>
      <c r="AM51" s="25"/>
      <c r="AO51" s="246" t="str">
        <f t="shared" si="0"/>
        <v>-</v>
      </c>
    </row>
    <row r="52" spans="1:41" ht="15.6" customHeight="1" x14ac:dyDescent="0.2">
      <c r="A52" s="245"/>
      <c r="B52" s="29" t="s">
        <v>7</v>
      </c>
      <c r="C52" s="118" t="s">
        <v>69</v>
      </c>
      <c r="D52" s="119">
        <v>11.54</v>
      </c>
      <c r="E52" s="104"/>
      <c r="F52" s="104"/>
      <c r="G52" s="104"/>
      <c r="H52" s="104"/>
      <c r="I52" s="104"/>
      <c r="J52" s="105"/>
      <c r="K52" s="104"/>
      <c r="L52" s="104"/>
      <c r="M52" s="106">
        <v>12.04</v>
      </c>
      <c r="N52" s="104"/>
      <c r="O52" s="107" t="s">
        <v>69</v>
      </c>
      <c r="P52" s="105"/>
      <c r="Q52" s="104"/>
      <c r="R52" s="106">
        <v>12.11</v>
      </c>
      <c r="S52" s="104"/>
      <c r="T52" s="108" t="s">
        <v>69</v>
      </c>
      <c r="U52" s="109"/>
      <c r="V52" s="110"/>
      <c r="W52" s="120"/>
      <c r="X52" s="112"/>
      <c r="Y52" s="113" t="s">
        <v>69</v>
      </c>
      <c r="Z52" s="112"/>
      <c r="AA52" s="114"/>
      <c r="AB52" s="115"/>
      <c r="AC52" s="115"/>
      <c r="AD52" s="116" t="s">
        <v>69</v>
      </c>
      <c r="AE52" s="114"/>
      <c r="AF52" s="115"/>
      <c r="AG52" s="116" t="s">
        <v>69</v>
      </c>
      <c r="AH52" s="115"/>
      <c r="AI52" s="115"/>
      <c r="AJ52" s="115"/>
      <c r="AK52" s="121"/>
      <c r="AL52" s="129"/>
      <c r="AM52" s="27"/>
      <c r="AO52" s="246" t="str">
        <f t="shared" si="0"/>
        <v>-</v>
      </c>
    </row>
    <row r="53" spans="1:41" ht="15.6" customHeight="1" thickBot="1" x14ac:dyDescent="0.25">
      <c r="A53" s="125">
        <v>227</v>
      </c>
      <c r="B53" s="34" t="s">
        <v>9</v>
      </c>
      <c r="C53" s="35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7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7"/>
      <c r="AL53" s="131"/>
      <c r="AM53" s="28"/>
      <c r="AO53" s="246" t="str">
        <f t="shared" si="0"/>
        <v>-</v>
      </c>
    </row>
    <row r="54" spans="1:41" ht="15.6" customHeight="1" x14ac:dyDescent="0.2">
      <c r="A54" s="123"/>
      <c r="B54" s="30" t="s">
        <v>3</v>
      </c>
      <c r="C54" s="75"/>
      <c r="D54" s="76" t="s">
        <v>69</v>
      </c>
      <c r="E54" s="77">
        <v>0</v>
      </c>
      <c r="F54" s="77">
        <v>0</v>
      </c>
      <c r="G54" s="77">
        <v>0</v>
      </c>
      <c r="H54" s="77">
        <v>1</v>
      </c>
      <c r="I54" s="77">
        <v>1</v>
      </c>
      <c r="J54" s="78">
        <v>0</v>
      </c>
      <c r="K54" s="77">
        <v>0</v>
      </c>
      <c r="L54" s="77">
        <v>0</v>
      </c>
      <c r="M54" s="77">
        <v>2</v>
      </c>
      <c r="N54" s="77">
        <v>2</v>
      </c>
      <c r="O54" s="79" t="s">
        <v>69</v>
      </c>
      <c r="P54" s="78">
        <v>2</v>
      </c>
      <c r="Q54" s="77">
        <v>0</v>
      </c>
      <c r="R54" s="77">
        <v>0</v>
      </c>
      <c r="S54" s="77">
        <v>1</v>
      </c>
      <c r="T54" s="80">
        <v>1</v>
      </c>
      <c r="U54" s="81">
        <v>0</v>
      </c>
      <c r="V54" s="82">
        <v>0</v>
      </c>
      <c r="W54" s="82">
        <v>8</v>
      </c>
      <c r="X54" s="83" t="s">
        <v>69</v>
      </c>
      <c r="Y54" s="84" t="s">
        <v>69</v>
      </c>
      <c r="Z54" s="84" t="s">
        <v>69</v>
      </c>
      <c r="AA54" s="85" t="s">
        <v>69</v>
      </c>
      <c r="AB54" s="86" t="s">
        <v>69</v>
      </c>
      <c r="AC54" s="86" t="s">
        <v>69</v>
      </c>
      <c r="AD54" s="86" t="s">
        <v>69</v>
      </c>
      <c r="AE54" s="85" t="s">
        <v>69</v>
      </c>
      <c r="AF54" s="86" t="s">
        <v>69</v>
      </c>
      <c r="AG54" s="86" t="s">
        <v>69</v>
      </c>
      <c r="AH54" s="86" t="s">
        <v>69</v>
      </c>
      <c r="AI54" s="86" t="s">
        <v>69</v>
      </c>
      <c r="AJ54" s="86" t="s">
        <v>69</v>
      </c>
      <c r="AK54" s="87" t="s">
        <v>69</v>
      </c>
      <c r="AL54" s="127" t="s">
        <v>8</v>
      </c>
      <c r="AM54" s="24"/>
      <c r="AO54" s="246" t="str">
        <f t="shared" si="0"/>
        <v>-</v>
      </c>
    </row>
    <row r="55" spans="1:41" ht="15.6" customHeight="1" x14ac:dyDescent="0.2">
      <c r="A55" s="124">
        <v>13.05</v>
      </c>
      <c r="B55" s="31" t="s">
        <v>4</v>
      </c>
      <c r="C55" s="88" t="s">
        <v>69</v>
      </c>
      <c r="D55" s="89">
        <v>3</v>
      </c>
      <c r="E55" s="90">
        <v>3</v>
      </c>
      <c r="F55" s="90">
        <v>3</v>
      </c>
      <c r="G55" s="90">
        <v>0</v>
      </c>
      <c r="H55" s="90">
        <v>0</v>
      </c>
      <c r="I55" s="90">
        <v>0</v>
      </c>
      <c r="J55" s="91">
        <v>0</v>
      </c>
      <c r="K55" s="90">
        <v>2</v>
      </c>
      <c r="L55" s="90">
        <v>1</v>
      </c>
      <c r="M55" s="90">
        <v>1</v>
      </c>
      <c r="N55" s="90">
        <v>2</v>
      </c>
      <c r="O55" s="92" t="s">
        <v>69</v>
      </c>
      <c r="P55" s="91">
        <v>2</v>
      </c>
      <c r="Q55" s="90">
        <v>0</v>
      </c>
      <c r="R55" s="90">
        <v>0</v>
      </c>
      <c r="S55" s="90">
        <v>0</v>
      </c>
      <c r="T55" s="93">
        <v>0</v>
      </c>
      <c r="U55" s="94">
        <v>1</v>
      </c>
      <c r="V55" s="95">
        <v>0</v>
      </c>
      <c r="W55" s="96"/>
      <c r="X55" s="97" t="s">
        <v>69</v>
      </c>
      <c r="Y55" s="98" t="s">
        <v>69</v>
      </c>
      <c r="Z55" s="98" t="s">
        <v>69</v>
      </c>
      <c r="AA55" s="99" t="s">
        <v>69</v>
      </c>
      <c r="AB55" s="100" t="s">
        <v>69</v>
      </c>
      <c r="AC55" s="100" t="s">
        <v>69</v>
      </c>
      <c r="AD55" s="100" t="s">
        <v>69</v>
      </c>
      <c r="AE55" s="99" t="s">
        <v>69</v>
      </c>
      <c r="AF55" s="100" t="s">
        <v>69</v>
      </c>
      <c r="AG55" s="100" t="s">
        <v>69</v>
      </c>
      <c r="AH55" s="100" t="s">
        <v>69</v>
      </c>
      <c r="AI55" s="100" t="s">
        <v>69</v>
      </c>
      <c r="AJ55" s="132"/>
      <c r="AK55" s="101"/>
      <c r="AL55" s="128">
        <f>SUM(C55:AJ55)</f>
        <v>18</v>
      </c>
      <c r="AM55" s="25"/>
      <c r="AO55" s="246" t="str">
        <f t="shared" si="0"/>
        <v>-</v>
      </c>
    </row>
    <row r="56" spans="1:41" ht="15.6" customHeight="1" x14ac:dyDescent="0.2">
      <c r="A56" s="244" t="s">
        <v>66</v>
      </c>
      <c r="B56" s="29" t="s">
        <v>5</v>
      </c>
      <c r="C56" s="47" t="s">
        <v>69</v>
      </c>
      <c r="D56" s="43">
        <f>D55</f>
        <v>3</v>
      </c>
      <c r="E56" s="42">
        <f t="shared" ref="E56:N56" si="19">D56-E54+E55</f>
        <v>6</v>
      </c>
      <c r="F56" s="42">
        <f t="shared" si="19"/>
        <v>9</v>
      </c>
      <c r="G56" s="42">
        <f t="shared" si="19"/>
        <v>9</v>
      </c>
      <c r="H56" s="42">
        <f t="shared" si="19"/>
        <v>8</v>
      </c>
      <c r="I56" s="42">
        <f t="shared" si="19"/>
        <v>7</v>
      </c>
      <c r="J56" s="43">
        <f t="shared" si="19"/>
        <v>7</v>
      </c>
      <c r="K56" s="42">
        <f t="shared" si="19"/>
        <v>9</v>
      </c>
      <c r="L56" s="42">
        <f t="shared" si="19"/>
        <v>10</v>
      </c>
      <c r="M56" s="42">
        <f t="shared" si="19"/>
        <v>9</v>
      </c>
      <c r="N56" s="42">
        <f t="shared" si="19"/>
        <v>9</v>
      </c>
      <c r="O56" s="45" t="s">
        <v>69</v>
      </c>
      <c r="P56" s="43">
        <f>N56-P54+P55</f>
        <v>9</v>
      </c>
      <c r="Q56" s="42">
        <f t="shared" ref="Q56:W56" si="20">P56-Q54+Q55</f>
        <v>9</v>
      </c>
      <c r="R56" s="42">
        <f t="shared" si="20"/>
        <v>9</v>
      </c>
      <c r="S56" s="42">
        <f t="shared" si="20"/>
        <v>8</v>
      </c>
      <c r="T56" s="64">
        <f t="shared" si="20"/>
        <v>7</v>
      </c>
      <c r="U56" s="63">
        <f t="shared" si="20"/>
        <v>8</v>
      </c>
      <c r="V56" s="63">
        <f t="shared" si="20"/>
        <v>8</v>
      </c>
      <c r="W56" s="63">
        <f t="shared" si="20"/>
        <v>0</v>
      </c>
      <c r="X56" s="50" t="s">
        <v>69</v>
      </c>
      <c r="Y56" s="51" t="s">
        <v>69</v>
      </c>
      <c r="Z56" s="51" t="s">
        <v>69</v>
      </c>
      <c r="AA56" s="55" t="s">
        <v>69</v>
      </c>
      <c r="AB56" s="56" t="s">
        <v>69</v>
      </c>
      <c r="AC56" s="56" t="s">
        <v>69</v>
      </c>
      <c r="AD56" s="56" t="s">
        <v>69</v>
      </c>
      <c r="AE56" s="55" t="s">
        <v>69</v>
      </c>
      <c r="AF56" s="56" t="s">
        <v>69</v>
      </c>
      <c r="AG56" s="56" t="s">
        <v>69</v>
      </c>
      <c r="AH56" s="56" t="s">
        <v>69</v>
      </c>
      <c r="AI56" s="56" t="s">
        <v>69</v>
      </c>
      <c r="AJ56" s="56" t="s">
        <v>69</v>
      </c>
      <c r="AK56" s="55" t="s">
        <v>69</v>
      </c>
      <c r="AL56" s="129"/>
      <c r="AM56" s="26">
        <f>MAX(C56:S56)</f>
        <v>10</v>
      </c>
      <c r="AO56" s="246">
        <f t="shared" si="0"/>
        <v>8</v>
      </c>
    </row>
    <row r="57" spans="1:41" ht="15.6" customHeight="1" x14ac:dyDescent="0.2">
      <c r="A57" s="245"/>
      <c r="B57" s="29" t="s">
        <v>6</v>
      </c>
      <c r="C57" s="102"/>
      <c r="D57" s="103" t="s">
        <v>69</v>
      </c>
      <c r="E57" s="104"/>
      <c r="F57" s="104"/>
      <c r="G57" s="104"/>
      <c r="H57" s="104"/>
      <c r="I57" s="104"/>
      <c r="J57" s="105"/>
      <c r="K57" s="104"/>
      <c r="L57" s="104"/>
      <c r="M57" s="106">
        <v>13.15</v>
      </c>
      <c r="N57" s="104"/>
      <c r="O57" s="107" t="s">
        <v>69</v>
      </c>
      <c r="P57" s="105"/>
      <c r="Q57" s="104"/>
      <c r="R57" s="106">
        <v>13.2</v>
      </c>
      <c r="S57" s="104"/>
      <c r="T57" s="108">
        <v>13.24</v>
      </c>
      <c r="U57" s="109"/>
      <c r="V57" s="110"/>
      <c r="W57" s="111">
        <v>13.26</v>
      </c>
      <c r="X57" s="112"/>
      <c r="Y57" s="113" t="s">
        <v>69</v>
      </c>
      <c r="Z57" s="112"/>
      <c r="AA57" s="114"/>
      <c r="AB57" s="115"/>
      <c r="AC57" s="115"/>
      <c r="AD57" s="116" t="s">
        <v>69</v>
      </c>
      <c r="AE57" s="114"/>
      <c r="AF57" s="115"/>
      <c r="AG57" s="116" t="s">
        <v>69</v>
      </c>
      <c r="AH57" s="115"/>
      <c r="AI57" s="115"/>
      <c r="AJ57" s="116" t="s">
        <v>69</v>
      </c>
      <c r="AK57" s="117" t="s">
        <v>69</v>
      </c>
      <c r="AL57" s="130">
        <v>0.21</v>
      </c>
      <c r="AM57" s="25"/>
      <c r="AO57" s="246" t="str">
        <f t="shared" si="0"/>
        <v>-</v>
      </c>
    </row>
    <row r="58" spans="1:41" ht="15.6" customHeight="1" x14ac:dyDescent="0.2">
      <c r="A58" s="245"/>
      <c r="B58" s="29" t="s">
        <v>7</v>
      </c>
      <c r="C58" s="118" t="s">
        <v>69</v>
      </c>
      <c r="D58" s="119">
        <v>13.05</v>
      </c>
      <c r="E58" s="104"/>
      <c r="F58" s="104"/>
      <c r="G58" s="104"/>
      <c r="H58" s="104"/>
      <c r="I58" s="104"/>
      <c r="J58" s="105"/>
      <c r="K58" s="104"/>
      <c r="L58" s="104"/>
      <c r="M58" s="106">
        <v>13.15</v>
      </c>
      <c r="N58" s="104"/>
      <c r="O58" s="107" t="s">
        <v>69</v>
      </c>
      <c r="P58" s="105"/>
      <c r="Q58" s="104"/>
      <c r="R58" s="106">
        <v>13.2</v>
      </c>
      <c r="S58" s="104"/>
      <c r="T58" s="108">
        <v>13.24</v>
      </c>
      <c r="U58" s="109"/>
      <c r="V58" s="110"/>
      <c r="W58" s="120"/>
      <c r="X58" s="112"/>
      <c r="Y58" s="113" t="s">
        <v>69</v>
      </c>
      <c r="Z58" s="112"/>
      <c r="AA58" s="114"/>
      <c r="AB58" s="115"/>
      <c r="AC58" s="115"/>
      <c r="AD58" s="116" t="s">
        <v>69</v>
      </c>
      <c r="AE58" s="114"/>
      <c r="AF58" s="115"/>
      <c r="AG58" s="116" t="s">
        <v>69</v>
      </c>
      <c r="AH58" s="115"/>
      <c r="AI58" s="115"/>
      <c r="AJ58" s="115"/>
      <c r="AK58" s="121"/>
      <c r="AL58" s="129"/>
      <c r="AM58" s="27"/>
      <c r="AO58" s="246" t="str">
        <f t="shared" si="0"/>
        <v>-</v>
      </c>
    </row>
    <row r="59" spans="1:41" ht="15.6" customHeight="1" thickBot="1" x14ac:dyDescent="0.25">
      <c r="A59" s="125">
        <v>227</v>
      </c>
      <c r="B59" s="34" t="s">
        <v>9</v>
      </c>
      <c r="C59" s="35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7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7"/>
      <c r="AL59" s="131"/>
      <c r="AM59" s="28"/>
      <c r="AO59" s="246" t="str">
        <f t="shared" si="0"/>
        <v>-</v>
      </c>
    </row>
    <row r="60" spans="1:41" ht="15.6" customHeight="1" x14ac:dyDescent="0.2">
      <c r="A60" s="123"/>
      <c r="B60" s="30" t="s">
        <v>3</v>
      </c>
      <c r="C60" s="75"/>
      <c r="D60" s="76">
        <v>0</v>
      </c>
      <c r="E60" s="77">
        <v>0</v>
      </c>
      <c r="F60" s="77">
        <v>0</v>
      </c>
      <c r="G60" s="77">
        <v>0</v>
      </c>
      <c r="H60" s="77">
        <v>0</v>
      </c>
      <c r="I60" s="77">
        <v>3</v>
      </c>
      <c r="J60" s="78">
        <v>0</v>
      </c>
      <c r="K60" s="77">
        <v>0</v>
      </c>
      <c r="L60" s="77">
        <v>0</v>
      </c>
      <c r="M60" s="77">
        <v>0</v>
      </c>
      <c r="N60" s="77">
        <v>0</v>
      </c>
      <c r="O60" s="79">
        <v>2</v>
      </c>
      <c r="P60" s="78">
        <v>1</v>
      </c>
      <c r="Q60" s="77">
        <v>0</v>
      </c>
      <c r="R60" s="77">
        <v>0</v>
      </c>
      <c r="S60" s="77">
        <v>2</v>
      </c>
      <c r="T60" s="80" t="s">
        <v>69</v>
      </c>
      <c r="U60" s="81" t="s">
        <v>69</v>
      </c>
      <c r="V60" s="82" t="s">
        <v>69</v>
      </c>
      <c r="W60" s="82" t="s">
        <v>69</v>
      </c>
      <c r="X60" s="83" t="s">
        <v>69</v>
      </c>
      <c r="Y60" s="84" t="s">
        <v>69</v>
      </c>
      <c r="Z60" s="84" t="s">
        <v>69</v>
      </c>
      <c r="AA60" s="85">
        <v>1</v>
      </c>
      <c r="AB60" s="86">
        <v>1</v>
      </c>
      <c r="AC60" s="86">
        <v>0</v>
      </c>
      <c r="AD60" s="86">
        <v>0</v>
      </c>
      <c r="AE60" s="85" t="s">
        <v>69</v>
      </c>
      <c r="AF60" s="86" t="s">
        <v>69</v>
      </c>
      <c r="AG60" s="86" t="s">
        <v>69</v>
      </c>
      <c r="AH60" s="86" t="s">
        <v>69</v>
      </c>
      <c r="AI60" s="86" t="s">
        <v>69</v>
      </c>
      <c r="AJ60" s="86" t="s">
        <v>69</v>
      </c>
      <c r="AK60" s="87" t="s">
        <v>69</v>
      </c>
      <c r="AL60" s="127" t="s">
        <v>8</v>
      </c>
      <c r="AM60" s="24"/>
      <c r="AO60" s="246" t="str">
        <f t="shared" si="0"/>
        <v>-</v>
      </c>
    </row>
    <row r="61" spans="1:41" ht="15.6" customHeight="1" x14ac:dyDescent="0.2">
      <c r="A61" s="124">
        <v>14.1</v>
      </c>
      <c r="B61" s="31" t="s">
        <v>4</v>
      </c>
      <c r="C61" s="88">
        <v>0</v>
      </c>
      <c r="D61" s="89">
        <v>1</v>
      </c>
      <c r="E61" s="90">
        <v>1</v>
      </c>
      <c r="F61" s="90">
        <v>3</v>
      </c>
      <c r="G61" s="90">
        <v>2</v>
      </c>
      <c r="H61" s="90">
        <v>0</v>
      </c>
      <c r="I61" s="90">
        <v>0</v>
      </c>
      <c r="J61" s="91">
        <v>0</v>
      </c>
      <c r="K61" s="90">
        <v>0</v>
      </c>
      <c r="L61" s="90">
        <v>0</v>
      </c>
      <c r="M61" s="90">
        <v>0</v>
      </c>
      <c r="N61" s="90">
        <v>1</v>
      </c>
      <c r="O61" s="92">
        <v>0</v>
      </c>
      <c r="P61" s="91">
        <v>1</v>
      </c>
      <c r="Q61" s="90">
        <v>0</v>
      </c>
      <c r="R61" s="90">
        <v>1</v>
      </c>
      <c r="S61" s="90">
        <v>0</v>
      </c>
      <c r="T61" s="93" t="s">
        <v>69</v>
      </c>
      <c r="U61" s="94" t="s">
        <v>69</v>
      </c>
      <c r="V61" s="95" t="s">
        <v>69</v>
      </c>
      <c r="W61" s="96"/>
      <c r="X61" s="97" t="s">
        <v>69</v>
      </c>
      <c r="Y61" s="98" t="s">
        <v>69</v>
      </c>
      <c r="Z61" s="98" t="s">
        <v>69</v>
      </c>
      <c r="AA61" s="99">
        <v>0</v>
      </c>
      <c r="AB61" s="100">
        <v>0</v>
      </c>
      <c r="AC61" s="100">
        <v>0</v>
      </c>
      <c r="AD61" s="100" t="s">
        <v>69</v>
      </c>
      <c r="AE61" s="99" t="s">
        <v>69</v>
      </c>
      <c r="AF61" s="100" t="s">
        <v>69</v>
      </c>
      <c r="AG61" s="100" t="s">
        <v>69</v>
      </c>
      <c r="AH61" s="100" t="s">
        <v>69</v>
      </c>
      <c r="AI61" s="100" t="s">
        <v>69</v>
      </c>
      <c r="AJ61" s="132"/>
      <c r="AK61" s="101"/>
      <c r="AL61" s="128">
        <f>SUM(C61:AJ61)</f>
        <v>10</v>
      </c>
      <c r="AM61" s="25"/>
      <c r="AO61" s="246" t="str">
        <f t="shared" si="0"/>
        <v>-</v>
      </c>
    </row>
    <row r="62" spans="1:41" ht="15.6" customHeight="1" x14ac:dyDescent="0.2">
      <c r="A62" s="244" t="s">
        <v>68</v>
      </c>
      <c r="B62" s="29" t="s">
        <v>5</v>
      </c>
      <c r="C62" s="47">
        <f>C61</f>
        <v>0</v>
      </c>
      <c r="D62" s="43">
        <f t="shared" ref="D62:S62" si="21">C62-D60+D61</f>
        <v>1</v>
      </c>
      <c r="E62" s="42">
        <f t="shared" si="21"/>
        <v>2</v>
      </c>
      <c r="F62" s="42">
        <f t="shared" si="21"/>
        <v>5</v>
      </c>
      <c r="G62" s="42">
        <f t="shared" si="21"/>
        <v>7</v>
      </c>
      <c r="H62" s="42">
        <f t="shared" si="21"/>
        <v>7</v>
      </c>
      <c r="I62" s="42">
        <f t="shared" si="21"/>
        <v>4</v>
      </c>
      <c r="J62" s="43">
        <f t="shared" si="21"/>
        <v>4</v>
      </c>
      <c r="K62" s="42">
        <f t="shared" si="21"/>
        <v>4</v>
      </c>
      <c r="L62" s="42">
        <f t="shared" si="21"/>
        <v>4</v>
      </c>
      <c r="M62" s="42">
        <f t="shared" si="21"/>
        <v>4</v>
      </c>
      <c r="N62" s="42">
        <f t="shared" si="21"/>
        <v>5</v>
      </c>
      <c r="O62" s="45">
        <f t="shared" si="21"/>
        <v>3</v>
      </c>
      <c r="P62" s="43">
        <f t="shared" si="21"/>
        <v>3</v>
      </c>
      <c r="Q62" s="42">
        <f t="shared" si="21"/>
        <v>3</v>
      </c>
      <c r="R62" s="42">
        <f t="shared" si="21"/>
        <v>4</v>
      </c>
      <c r="S62" s="42">
        <f t="shared" si="21"/>
        <v>2</v>
      </c>
      <c r="T62" s="64" t="s">
        <v>69</v>
      </c>
      <c r="U62" s="63" t="s">
        <v>69</v>
      </c>
      <c r="V62" s="63" t="s">
        <v>69</v>
      </c>
      <c r="W62" s="63" t="s">
        <v>69</v>
      </c>
      <c r="X62" s="50" t="s">
        <v>69</v>
      </c>
      <c r="Y62" s="51" t="s">
        <v>69</v>
      </c>
      <c r="Z62" s="51" t="s">
        <v>69</v>
      </c>
      <c r="AA62" s="55">
        <f>S62-AA60+AA61</f>
        <v>1</v>
      </c>
      <c r="AB62" s="56">
        <f t="shared" ref="AB62:AC62" si="22">AA62-AB60+AB61</f>
        <v>0</v>
      </c>
      <c r="AC62" s="56">
        <f t="shared" si="22"/>
        <v>0</v>
      </c>
      <c r="AD62" s="56">
        <f>AC62-AD60</f>
        <v>0</v>
      </c>
      <c r="AE62" s="55" t="s">
        <v>69</v>
      </c>
      <c r="AF62" s="56" t="s">
        <v>69</v>
      </c>
      <c r="AG62" s="56" t="s">
        <v>69</v>
      </c>
      <c r="AH62" s="56" t="s">
        <v>69</v>
      </c>
      <c r="AI62" s="56" t="s">
        <v>69</v>
      </c>
      <c r="AJ62" s="56" t="s">
        <v>69</v>
      </c>
      <c r="AK62" s="55" t="s">
        <v>69</v>
      </c>
      <c r="AL62" s="129"/>
      <c r="AM62" s="26">
        <f>MAX(C62:S62)</f>
        <v>7</v>
      </c>
      <c r="AO62" s="246">
        <f t="shared" si="0"/>
        <v>0</v>
      </c>
    </row>
    <row r="63" spans="1:41" ht="15.6" customHeight="1" x14ac:dyDescent="0.2">
      <c r="A63" s="245"/>
      <c r="B63" s="29" t="s">
        <v>6</v>
      </c>
      <c r="C63" s="102"/>
      <c r="D63" s="103">
        <v>14.11</v>
      </c>
      <c r="E63" s="104"/>
      <c r="F63" s="104"/>
      <c r="G63" s="104"/>
      <c r="H63" s="104"/>
      <c r="I63" s="104"/>
      <c r="J63" s="105"/>
      <c r="K63" s="104"/>
      <c r="L63" s="104"/>
      <c r="M63" s="106">
        <v>14.24</v>
      </c>
      <c r="N63" s="104"/>
      <c r="O63" s="107">
        <v>14.29</v>
      </c>
      <c r="P63" s="105"/>
      <c r="Q63" s="104"/>
      <c r="R63" s="106">
        <v>14.35</v>
      </c>
      <c r="S63" s="104"/>
      <c r="T63" s="108" t="s">
        <v>69</v>
      </c>
      <c r="U63" s="109"/>
      <c r="V63" s="110"/>
      <c r="W63" s="111" t="s">
        <v>69</v>
      </c>
      <c r="X63" s="112"/>
      <c r="Y63" s="113" t="s">
        <v>69</v>
      </c>
      <c r="Z63" s="112"/>
      <c r="AA63" s="114"/>
      <c r="AB63" s="115"/>
      <c r="AC63" s="115"/>
      <c r="AD63" s="116">
        <v>14.46</v>
      </c>
      <c r="AE63" s="114"/>
      <c r="AF63" s="115"/>
      <c r="AG63" s="116" t="s">
        <v>69</v>
      </c>
      <c r="AH63" s="115"/>
      <c r="AI63" s="115"/>
      <c r="AJ63" s="116" t="s">
        <v>69</v>
      </c>
      <c r="AK63" s="117" t="s">
        <v>69</v>
      </c>
      <c r="AL63" s="130">
        <v>0.4</v>
      </c>
      <c r="AM63" s="25"/>
      <c r="AO63" s="246" t="str">
        <f t="shared" si="0"/>
        <v>-</v>
      </c>
    </row>
    <row r="64" spans="1:41" ht="15.6" customHeight="1" x14ac:dyDescent="0.2">
      <c r="A64" s="245"/>
      <c r="B64" s="29" t="s">
        <v>7</v>
      </c>
      <c r="C64" s="118">
        <v>14.06</v>
      </c>
      <c r="D64" s="119">
        <v>14.15</v>
      </c>
      <c r="E64" s="104"/>
      <c r="F64" s="104"/>
      <c r="G64" s="104"/>
      <c r="H64" s="104"/>
      <c r="I64" s="104"/>
      <c r="J64" s="105"/>
      <c r="K64" s="104"/>
      <c r="L64" s="104"/>
      <c r="M64" s="106">
        <v>14.24</v>
      </c>
      <c r="N64" s="104"/>
      <c r="O64" s="107">
        <v>14.3</v>
      </c>
      <c r="P64" s="105"/>
      <c r="Q64" s="104"/>
      <c r="R64" s="106">
        <v>14.36</v>
      </c>
      <c r="S64" s="104"/>
      <c r="T64" s="108" t="s">
        <v>69</v>
      </c>
      <c r="U64" s="109"/>
      <c r="V64" s="110"/>
      <c r="W64" s="120"/>
      <c r="X64" s="112"/>
      <c r="Y64" s="113" t="s">
        <v>69</v>
      </c>
      <c r="Z64" s="112"/>
      <c r="AA64" s="114"/>
      <c r="AB64" s="115"/>
      <c r="AC64" s="115"/>
      <c r="AD64" s="116" t="s">
        <v>69</v>
      </c>
      <c r="AE64" s="114"/>
      <c r="AF64" s="115"/>
      <c r="AG64" s="116" t="s">
        <v>69</v>
      </c>
      <c r="AH64" s="115"/>
      <c r="AI64" s="115"/>
      <c r="AJ64" s="115"/>
      <c r="AK64" s="121"/>
      <c r="AL64" s="129"/>
      <c r="AM64" s="27"/>
      <c r="AO64" s="246" t="str">
        <f t="shared" si="0"/>
        <v>-</v>
      </c>
    </row>
    <row r="65" spans="1:41" ht="15.6" customHeight="1" thickBot="1" x14ac:dyDescent="0.25">
      <c r="A65" s="125">
        <v>227</v>
      </c>
      <c r="B65" s="34" t="s">
        <v>9</v>
      </c>
      <c r="C65" s="35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7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7"/>
      <c r="AL65" s="131"/>
      <c r="AM65" s="28"/>
      <c r="AO65" s="246" t="str">
        <f t="shared" si="0"/>
        <v>-</v>
      </c>
    </row>
    <row r="66" spans="1:41" ht="15.6" customHeight="1" x14ac:dyDescent="0.2">
      <c r="A66" s="123"/>
      <c r="B66" s="30" t="s">
        <v>3</v>
      </c>
      <c r="C66" s="75"/>
      <c r="D66" s="76" t="s">
        <v>69</v>
      </c>
      <c r="E66" s="77">
        <v>0</v>
      </c>
      <c r="F66" s="77">
        <v>0</v>
      </c>
      <c r="G66" s="77">
        <v>0</v>
      </c>
      <c r="H66" s="77">
        <v>1</v>
      </c>
      <c r="I66" s="77">
        <v>0</v>
      </c>
      <c r="J66" s="78">
        <v>0</v>
      </c>
      <c r="K66" s="77">
        <v>0</v>
      </c>
      <c r="L66" s="77">
        <v>0</v>
      </c>
      <c r="M66" s="77">
        <v>3</v>
      </c>
      <c r="N66" s="77">
        <v>1</v>
      </c>
      <c r="O66" s="79" t="s">
        <v>69</v>
      </c>
      <c r="P66" s="78">
        <v>1</v>
      </c>
      <c r="Q66" s="77">
        <v>4</v>
      </c>
      <c r="R66" s="77">
        <v>0</v>
      </c>
      <c r="S66" s="77">
        <v>0</v>
      </c>
      <c r="T66" s="80">
        <v>1</v>
      </c>
      <c r="U66" s="81">
        <v>1</v>
      </c>
      <c r="V66" s="82">
        <v>0</v>
      </c>
      <c r="W66" s="82">
        <v>0</v>
      </c>
      <c r="X66" s="83" t="s">
        <v>69</v>
      </c>
      <c r="Y66" s="84" t="s">
        <v>69</v>
      </c>
      <c r="Z66" s="84" t="s">
        <v>69</v>
      </c>
      <c r="AA66" s="85" t="s">
        <v>69</v>
      </c>
      <c r="AB66" s="86" t="s">
        <v>69</v>
      </c>
      <c r="AC66" s="86" t="s">
        <v>69</v>
      </c>
      <c r="AD66" s="86" t="s">
        <v>69</v>
      </c>
      <c r="AE66" s="85" t="s">
        <v>69</v>
      </c>
      <c r="AF66" s="86" t="s">
        <v>69</v>
      </c>
      <c r="AG66" s="86" t="s">
        <v>69</v>
      </c>
      <c r="AH66" s="86" t="s">
        <v>69</v>
      </c>
      <c r="AI66" s="86" t="s">
        <v>69</v>
      </c>
      <c r="AJ66" s="86" t="s">
        <v>69</v>
      </c>
      <c r="AK66" s="87" t="s">
        <v>69</v>
      </c>
      <c r="AL66" s="127" t="s">
        <v>8</v>
      </c>
      <c r="AM66" s="24"/>
      <c r="AO66" s="246" t="str">
        <f t="shared" si="0"/>
        <v>-</v>
      </c>
    </row>
    <row r="67" spans="1:41" ht="15.6" customHeight="1" x14ac:dyDescent="0.2">
      <c r="A67" s="124">
        <v>15.37</v>
      </c>
      <c r="B67" s="31" t="s">
        <v>4</v>
      </c>
      <c r="C67" s="88" t="s">
        <v>69</v>
      </c>
      <c r="D67" s="89">
        <v>1</v>
      </c>
      <c r="E67" s="90">
        <v>1</v>
      </c>
      <c r="F67" s="90">
        <v>0</v>
      </c>
      <c r="G67" s="90">
        <v>1</v>
      </c>
      <c r="H67" s="90">
        <v>1</v>
      </c>
      <c r="I67" s="90">
        <v>3</v>
      </c>
      <c r="J67" s="91">
        <v>1</v>
      </c>
      <c r="K67" s="90">
        <v>1</v>
      </c>
      <c r="L67" s="90">
        <v>1</v>
      </c>
      <c r="M67" s="90">
        <v>0</v>
      </c>
      <c r="N67" s="90">
        <v>0</v>
      </c>
      <c r="O67" s="92" t="s">
        <v>69</v>
      </c>
      <c r="P67" s="91">
        <v>1</v>
      </c>
      <c r="Q67" s="90">
        <v>0</v>
      </c>
      <c r="R67" s="90">
        <v>1</v>
      </c>
      <c r="S67" s="90">
        <v>0</v>
      </c>
      <c r="T67" s="93">
        <v>0</v>
      </c>
      <c r="U67" s="94">
        <v>0</v>
      </c>
      <c r="V67" s="95">
        <v>0</v>
      </c>
      <c r="W67" s="96"/>
      <c r="X67" s="97" t="s">
        <v>69</v>
      </c>
      <c r="Y67" s="98" t="s">
        <v>69</v>
      </c>
      <c r="Z67" s="98" t="s">
        <v>69</v>
      </c>
      <c r="AA67" s="99" t="s">
        <v>69</v>
      </c>
      <c r="AB67" s="100" t="s">
        <v>69</v>
      </c>
      <c r="AC67" s="100" t="s">
        <v>69</v>
      </c>
      <c r="AD67" s="100" t="s">
        <v>69</v>
      </c>
      <c r="AE67" s="99" t="s">
        <v>69</v>
      </c>
      <c r="AF67" s="100" t="s">
        <v>69</v>
      </c>
      <c r="AG67" s="100" t="s">
        <v>69</v>
      </c>
      <c r="AH67" s="100" t="s">
        <v>69</v>
      </c>
      <c r="AI67" s="100" t="s">
        <v>69</v>
      </c>
      <c r="AJ67" s="132"/>
      <c r="AK67" s="101"/>
      <c r="AL67" s="128">
        <f>SUM(C67:AJ67)</f>
        <v>12</v>
      </c>
      <c r="AM67" s="25"/>
      <c r="AO67" s="246" t="str">
        <f t="shared" si="0"/>
        <v>-</v>
      </c>
    </row>
    <row r="68" spans="1:41" ht="15.6" customHeight="1" x14ac:dyDescent="0.2">
      <c r="A68" s="244" t="s">
        <v>66</v>
      </c>
      <c r="B68" s="29" t="s">
        <v>5</v>
      </c>
      <c r="C68" s="47" t="s">
        <v>69</v>
      </c>
      <c r="D68" s="43">
        <f>D67</f>
        <v>1</v>
      </c>
      <c r="E68" s="42">
        <f t="shared" ref="E68:N68" si="23">D68-E66+E67</f>
        <v>2</v>
      </c>
      <c r="F68" s="42">
        <f t="shared" si="23"/>
        <v>2</v>
      </c>
      <c r="G68" s="42">
        <f t="shared" si="23"/>
        <v>3</v>
      </c>
      <c r="H68" s="42">
        <f t="shared" si="23"/>
        <v>3</v>
      </c>
      <c r="I68" s="42">
        <f t="shared" si="23"/>
        <v>6</v>
      </c>
      <c r="J68" s="43">
        <f t="shared" si="23"/>
        <v>7</v>
      </c>
      <c r="K68" s="42">
        <f t="shared" si="23"/>
        <v>8</v>
      </c>
      <c r="L68" s="42">
        <f t="shared" si="23"/>
        <v>9</v>
      </c>
      <c r="M68" s="42">
        <f t="shared" si="23"/>
        <v>6</v>
      </c>
      <c r="N68" s="42">
        <f t="shared" si="23"/>
        <v>5</v>
      </c>
      <c r="O68" s="45" t="s">
        <v>69</v>
      </c>
      <c r="P68" s="43">
        <f>N68-P66+P67</f>
        <v>5</v>
      </c>
      <c r="Q68" s="42">
        <f t="shared" ref="Q68:W68" si="24">P68-Q66+Q67</f>
        <v>1</v>
      </c>
      <c r="R68" s="42">
        <f t="shared" si="24"/>
        <v>2</v>
      </c>
      <c r="S68" s="42">
        <f t="shared" si="24"/>
        <v>2</v>
      </c>
      <c r="T68" s="64">
        <f t="shared" si="24"/>
        <v>1</v>
      </c>
      <c r="U68" s="63">
        <f t="shared" si="24"/>
        <v>0</v>
      </c>
      <c r="V68" s="63">
        <f t="shared" si="24"/>
        <v>0</v>
      </c>
      <c r="W68" s="63">
        <f t="shared" si="24"/>
        <v>0</v>
      </c>
      <c r="X68" s="50" t="s">
        <v>69</v>
      </c>
      <c r="Y68" s="51" t="s">
        <v>69</v>
      </c>
      <c r="Z68" s="51" t="s">
        <v>69</v>
      </c>
      <c r="AA68" s="55" t="s">
        <v>69</v>
      </c>
      <c r="AB68" s="56" t="s">
        <v>69</v>
      </c>
      <c r="AC68" s="56" t="s">
        <v>69</v>
      </c>
      <c r="AD68" s="56" t="s">
        <v>69</v>
      </c>
      <c r="AE68" s="55" t="s">
        <v>69</v>
      </c>
      <c r="AF68" s="56" t="s">
        <v>69</v>
      </c>
      <c r="AG68" s="56" t="s">
        <v>69</v>
      </c>
      <c r="AH68" s="56" t="s">
        <v>69</v>
      </c>
      <c r="AI68" s="56" t="s">
        <v>69</v>
      </c>
      <c r="AJ68" s="56" t="s">
        <v>69</v>
      </c>
      <c r="AK68" s="55" t="s">
        <v>69</v>
      </c>
      <c r="AL68" s="129"/>
      <c r="AM68" s="26">
        <f>MAX(C68:S68)</f>
        <v>9</v>
      </c>
      <c r="AO68" s="246">
        <f t="shared" si="0"/>
        <v>0</v>
      </c>
    </row>
    <row r="69" spans="1:41" ht="15.6" customHeight="1" x14ac:dyDescent="0.2">
      <c r="A69" s="245"/>
      <c r="B69" s="29" t="s">
        <v>6</v>
      </c>
      <c r="C69" s="102"/>
      <c r="D69" s="103" t="s">
        <v>69</v>
      </c>
      <c r="E69" s="104"/>
      <c r="F69" s="104"/>
      <c r="G69" s="104"/>
      <c r="H69" s="104"/>
      <c r="I69" s="104"/>
      <c r="J69" s="105"/>
      <c r="K69" s="104"/>
      <c r="L69" s="104"/>
      <c r="M69" s="106">
        <v>15.47</v>
      </c>
      <c r="N69" s="104"/>
      <c r="O69" s="107" t="s">
        <v>69</v>
      </c>
      <c r="P69" s="105"/>
      <c r="Q69" s="104"/>
      <c r="R69" s="106">
        <v>15.53</v>
      </c>
      <c r="S69" s="104"/>
      <c r="T69" s="108">
        <v>15.56</v>
      </c>
      <c r="U69" s="109"/>
      <c r="V69" s="110"/>
      <c r="W69" s="111">
        <v>15.59</v>
      </c>
      <c r="X69" s="112"/>
      <c r="Y69" s="113" t="s">
        <v>69</v>
      </c>
      <c r="Z69" s="112"/>
      <c r="AA69" s="114"/>
      <c r="AB69" s="115"/>
      <c r="AC69" s="115"/>
      <c r="AD69" s="116" t="s">
        <v>69</v>
      </c>
      <c r="AE69" s="114"/>
      <c r="AF69" s="115"/>
      <c r="AG69" s="116" t="s">
        <v>69</v>
      </c>
      <c r="AH69" s="115"/>
      <c r="AI69" s="115"/>
      <c r="AJ69" s="116" t="s">
        <v>69</v>
      </c>
      <c r="AK69" s="117" t="s">
        <v>69</v>
      </c>
      <c r="AL69" s="130">
        <v>0.22</v>
      </c>
      <c r="AM69" s="25"/>
      <c r="AO69" s="246" t="str">
        <f t="shared" si="0"/>
        <v>-</v>
      </c>
    </row>
    <row r="70" spans="1:41" ht="15.6" customHeight="1" x14ac:dyDescent="0.2">
      <c r="A70" s="245"/>
      <c r="B70" s="29" t="s">
        <v>7</v>
      </c>
      <c r="C70" s="118" t="s">
        <v>69</v>
      </c>
      <c r="D70" s="119">
        <v>15.37</v>
      </c>
      <c r="E70" s="104"/>
      <c r="F70" s="104"/>
      <c r="G70" s="104"/>
      <c r="H70" s="104"/>
      <c r="I70" s="104"/>
      <c r="J70" s="105"/>
      <c r="K70" s="104"/>
      <c r="L70" s="104"/>
      <c r="M70" s="106">
        <v>15.48</v>
      </c>
      <c r="N70" s="104"/>
      <c r="O70" s="107" t="s">
        <v>69</v>
      </c>
      <c r="P70" s="105"/>
      <c r="Q70" s="104"/>
      <c r="R70" s="106">
        <v>15.54</v>
      </c>
      <c r="S70" s="104"/>
      <c r="T70" s="108">
        <v>15.56</v>
      </c>
      <c r="U70" s="109"/>
      <c r="V70" s="110"/>
      <c r="W70" s="120"/>
      <c r="X70" s="112"/>
      <c r="Y70" s="113" t="s">
        <v>69</v>
      </c>
      <c r="Z70" s="112"/>
      <c r="AA70" s="114"/>
      <c r="AB70" s="115"/>
      <c r="AC70" s="115"/>
      <c r="AD70" s="116" t="s">
        <v>69</v>
      </c>
      <c r="AE70" s="114"/>
      <c r="AF70" s="115"/>
      <c r="AG70" s="116" t="s">
        <v>69</v>
      </c>
      <c r="AH70" s="115"/>
      <c r="AI70" s="115"/>
      <c r="AJ70" s="115"/>
      <c r="AK70" s="121"/>
      <c r="AL70" s="129"/>
      <c r="AM70" s="27"/>
      <c r="AO70" s="246" t="str">
        <f t="shared" ref="AO70:AO98" si="25">IF($B69="l. wsiad.",SUM(V70,AC70,AD69:AI69),"-")</f>
        <v>-</v>
      </c>
    </row>
    <row r="71" spans="1:41" ht="15.6" customHeight="1" thickBot="1" x14ac:dyDescent="0.25">
      <c r="A71" s="125">
        <v>277</v>
      </c>
      <c r="B71" s="34" t="s">
        <v>9</v>
      </c>
      <c r="C71" s="35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7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7"/>
      <c r="AL71" s="131"/>
      <c r="AM71" s="28"/>
      <c r="AO71" s="246" t="str">
        <f t="shared" si="25"/>
        <v>-</v>
      </c>
    </row>
    <row r="72" spans="1:41" ht="15.6" customHeight="1" x14ac:dyDescent="0.2">
      <c r="A72" s="123"/>
      <c r="B72" s="30" t="s">
        <v>3</v>
      </c>
      <c r="C72" s="75"/>
      <c r="D72" s="76" t="s">
        <v>69</v>
      </c>
      <c r="E72" s="77">
        <v>0</v>
      </c>
      <c r="F72" s="77">
        <v>0</v>
      </c>
      <c r="G72" s="77">
        <v>0</v>
      </c>
      <c r="H72" s="77">
        <v>0</v>
      </c>
      <c r="I72" s="77">
        <v>0</v>
      </c>
      <c r="J72" s="78">
        <v>0</v>
      </c>
      <c r="K72" s="77">
        <v>0</v>
      </c>
      <c r="L72" s="77">
        <v>0</v>
      </c>
      <c r="M72" s="77">
        <v>0</v>
      </c>
      <c r="N72" s="77">
        <v>1</v>
      </c>
      <c r="O72" s="79" t="s">
        <v>69</v>
      </c>
      <c r="P72" s="78">
        <v>0</v>
      </c>
      <c r="Q72" s="77">
        <v>0</v>
      </c>
      <c r="R72" s="77">
        <v>0</v>
      </c>
      <c r="S72" s="77">
        <v>2</v>
      </c>
      <c r="T72" s="80">
        <v>3</v>
      </c>
      <c r="U72" s="81">
        <v>0</v>
      </c>
      <c r="V72" s="82">
        <v>0</v>
      </c>
      <c r="W72" s="82">
        <v>0</v>
      </c>
      <c r="X72" s="83" t="s">
        <v>69</v>
      </c>
      <c r="Y72" s="84" t="s">
        <v>69</v>
      </c>
      <c r="Z72" s="84" t="s">
        <v>69</v>
      </c>
      <c r="AA72" s="85" t="s">
        <v>69</v>
      </c>
      <c r="AB72" s="86" t="s">
        <v>69</v>
      </c>
      <c r="AC72" s="86" t="s">
        <v>69</v>
      </c>
      <c r="AD72" s="86" t="s">
        <v>69</v>
      </c>
      <c r="AE72" s="85" t="s">
        <v>69</v>
      </c>
      <c r="AF72" s="86" t="s">
        <v>69</v>
      </c>
      <c r="AG72" s="86" t="s">
        <v>69</v>
      </c>
      <c r="AH72" s="86" t="s">
        <v>69</v>
      </c>
      <c r="AI72" s="86" t="s">
        <v>69</v>
      </c>
      <c r="AJ72" s="86" t="s">
        <v>69</v>
      </c>
      <c r="AK72" s="87" t="s">
        <v>69</v>
      </c>
      <c r="AL72" s="127" t="s">
        <v>8</v>
      </c>
      <c r="AM72" s="24"/>
      <c r="AO72" s="246" t="str">
        <f t="shared" si="25"/>
        <v>-</v>
      </c>
    </row>
    <row r="73" spans="1:41" ht="15.6" customHeight="1" x14ac:dyDescent="0.2">
      <c r="A73" s="124">
        <v>16.329999999999998</v>
      </c>
      <c r="B73" s="31" t="s">
        <v>4</v>
      </c>
      <c r="C73" s="88" t="s">
        <v>69</v>
      </c>
      <c r="D73" s="89">
        <v>0</v>
      </c>
      <c r="E73" s="90">
        <v>1</v>
      </c>
      <c r="F73" s="90">
        <v>0</v>
      </c>
      <c r="G73" s="90">
        <v>0</v>
      </c>
      <c r="H73" s="90">
        <v>1</v>
      </c>
      <c r="I73" s="90">
        <v>0</v>
      </c>
      <c r="J73" s="91">
        <v>0</v>
      </c>
      <c r="K73" s="90">
        <v>1</v>
      </c>
      <c r="L73" s="90">
        <v>0</v>
      </c>
      <c r="M73" s="90">
        <v>0</v>
      </c>
      <c r="N73" s="90">
        <v>2</v>
      </c>
      <c r="O73" s="92" t="s">
        <v>69</v>
      </c>
      <c r="P73" s="91">
        <v>0</v>
      </c>
      <c r="Q73" s="90">
        <v>1</v>
      </c>
      <c r="R73" s="90">
        <v>0</v>
      </c>
      <c r="S73" s="90">
        <v>0</v>
      </c>
      <c r="T73" s="93">
        <v>0</v>
      </c>
      <c r="U73" s="94">
        <v>0</v>
      </c>
      <c r="V73" s="95">
        <v>0</v>
      </c>
      <c r="W73" s="96"/>
      <c r="X73" s="97" t="s">
        <v>69</v>
      </c>
      <c r="Y73" s="98" t="s">
        <v>69</v>
      </c>
      <c r="Z73" s="98" t="s">
        <v>69</v>
      </c>
      <c r="AA73" s="99" t="s">
        <v>69</v>
      </c>
      <c r="AB73" s="100" t="s">
        <v>69</v>
      </c>
      <c r="AC73" s="100" t="s">
        <v>69</v>
      </c>
      <c r="AD73" s="100" t="s">
        <v>69</v>
      </c>
      <c r="AE73" s="99" t="s">
        <v>69</v>
      </c>
      <c r="AF73" s="100" t="s">
        <v>69</v>
      </c>
      <c r="AG73" s="100" t="s">
        <v>69</v>
      </c>
      <c r="AH73" s="100" t="s">
        <v>69</v>
      </c>
      <c r="AI73" s="100" t="s">
        <v>69</v>
      </c>
      <c r="AJ73" s="132"/>
      <c r="AK73" s="101"/>
      <c r="AL73" s="128">
        <f>SUM(C73:AJ73)</f>
        <v>6</v>
      </c>
      <c r="AM73" s="25"/>
      <c r="AO73" s="246" t="str">
        <f t="shared" si="25"/>
        <v>-</v>
      </c>
    </row>
    <row r="74" spans="1:41" ht="15.6" customHeight="1" x14ac:dyDescent="0.2">
      <c r="A74" s="244" t="s">
        <v>66</v>
      </c>
      <c r="B74" s="29" t="s">
        <v>5</v>
      </c>
      <c r="C74" s="47" t="s">
        <v>69</v>
      </c>
      <c r="D74" s="43">
        <f>D73</f>
        <v>0</v>
      </c>
      <c r="E74" s="42">
        <f t="shared" ref="E74:N74" si="26">D74-E72+E73</f>
        <v>1</v>
      </c>
      <c r="F74" s="42">
        <f t="shared" si="26"/>
        <v>1</v>
      </c>
      <c r="G74" s="42">
        <f t="shared" si="26"/>
        <v>1</v>
      </c>
      <c r="H74" s="42">
        <f t="shared" si="26"/>
        <v>2</v>
      </c>
      <c r="I74" s="42">
        <f t="shared" si="26"/>
        <v>2</v>
      </c>
      <c r="J74" s="43">
        <f t="shared" si="26"/>
        <v>2</v>
      </c>
      <c r="K74" s="42">
        <f t="shared" si="26"/>
        <v>3</v>
      </c>
      <c r="L74" s="42">
        <f t="shared" si="26"/>
        <v>3</v>
      </c>
      <c r="M74" s="42">
        <f t="shared" si="26"/>
        <v>3</v>
      </c>
      <c r="N74" s="42">
        <f t="shared" si="26"/>
        <v>4</v>
      </c>
      <c r="O74" s="45" t="s">
        <v>69</v>
      </c>
      <c r="P74" s="43">
        <f>N74-P72+P73</f>
        <v>4</v>
      </c>
      <c r="Q74" s="42">
        <f t="shared" ref="Q74:W74" si="27">P74-Q72+Q73</f>
        <v>5</v>
      </c>
      <c r="R74" s="42">
        <f t="shared" si="27"/>
        <v>5</v>
      </c>
      <c r="S74" s="42">
        <f t="shared" si="27"/>
        <v>3</v>
      </c>
      <c r="T74" s="64">
        <f t="shared" si="27"/>
        <v>0</v>
      </c>
      <c r="U74" s="63">
        <f t="shared" si="27"/>
        <v>0</v>
      </c>
      <c r="V74" s="63">
        <f t="shared" si="27"/>
        <v>0</v>
      </c>
      <c r="W74" s="63">
        <f t="shared" si="27"/>
        <v>0</v>
      </c>
      <c r="X74" s="50" t="s">
        <v>69</v>
      </c>
      <c r="Y74" s="51" t="s">
        <v>69</v>
      </c>
      <c r="Z74" s="51" t="s">
        <v>69</v>
      </c>
      <c r="AA74" s="55" t="s">
        <v>69</v>
      </c>
      <c r="AB74" s="56" t="s">
        <v>69</v>
      </c>
      <c r="AC74" s="56" t="s">
        <v>69</v>
      </c>
      <c r="AD74" s="56" t="s">
        <v>69</v>
      </c>
      <c r="AE74" s="55" t="s">
        <v>69</v>
      </c>
      <c r="AF74" s="56" t="s">
        <v>69</v>
      </c>
      <c r="AG74" s="56" t="s">
        <v>69</v>
      </c>
      <c r="AH74" s="56" t="s">
        <v>69</v>
      </c>
      <c r="AI74" s="56" t="s">
        <v>69</v>
      </c>
      <c r="AJ74" s="56" t="s">
        <v>69</v>
      </c>
      <c r="AK74" s="55" t="s">
        <v>69</v>
      </c>
      <c r="AL74" s="129"/>
      <c r="AM74" s="26">
        <f>MAX(C74:S74)</f>
        <v>5</v>
      </c>
      <c r="AO74" s="246">
        <f t="shared" si="25"/>
        <v>0</v>
      </c>
    </row>
    <row r="75" spans="1:41" ht="15.6" customHeight="1" x14ac:dyDescent="0.2">
      <c r="A75" s="245"/>
      <c r="B75" s="29" t="s">
        <v>6</v>
      </c>
      <c r="C75" s="102"/>
      <c r="D75" s="103" t="s">
        <v>69</v>
      </c>
      <c r="E75" s="104"/>
      <c r="F75" s="104"/>
      <c r="G75" s="104"/>
      <c r="H75" s="104"/>
      <c r="I75" s="104"/>
      <c r="J75" s="105"/>
      <c r="K75" s="104"/>
      <c r="L75" s="104"/>
      <c r="M75" s="106">
        <v>16.43</v>
      </c>
      <c r="N75" s="104"/>
      <c r="O75" s="107" t="s">
        <v>69</v>
      </c>
      <c r="P75" s="105"/>
      <c r="Q75" s="104"/>
      <c r="R75" s="106">
        <v>16.48</v>
      </c>
      <c r="S75" s="104"/>
      <c r="T75" s="108">
        <v>16.510000000000002</v>
      </c>
      <c r="U75" s="109"/>
      <c r="V75" s="110"/>
      <c r="W75" s="111">
        <v>16.54</v>
      </c>
      <c r="X75" s="112"/>
      <c r="Y75" s="113" t="s">
        <v>69</v>
      </c>
      <c r="Z75" s="112"/>
      <c r="AA75" s="114"/>
      <c r="AB75" s="115"/>
      <c r="AC75" s="115"/>
      <c r="AD75" s="116" t="s">
        <v>69</v>
      </c>
      <c r="AE75" s="114"/>
      <c r="AF75" s="115"/>
      <c r="AG75" s="116" t="s">
        <v>69</v>
      </c>
      <c r="AH75" s="115"/>
      <c r="AI75" s="115"/>
      <c r="AJ75" s="116" t="s">
        <v>69</v>
      </c>
      <c r="AK75" s="117" t="s">
        <v>69</v>
      </c>
      <c r="AL75" s="130">
        <v>0.21</v>
      </c>
      <c r="AM75" s="25"/>
      <c r="AO75" s="246" t="str">
        <f t="shared" si="25"/>
        <v>-</v>
      </c>
    </row>
    <row r="76" spans="1:41" ht="15.6" customHeight="1" x14ac:dyDescent="0.2">
      <c r="A76" s="245"/>
      <c r="B76" s="29" t="s">
        <v>7</v>
      </c>
      <c r="C76" s="118" t="s">
        <v>69</v>
      </c>
      <c r="D76" s="119">
        <v>16.329999999999998</v>
      </c>
      <c r="E76" s="104"/>
      <c r="F76" s="104"/>
      <c r="G76" s="104"/>
      <c r="H76" s="104"/>
      <c r="I76" s="104"/>
      <c r="J76" s="105"/>
      <c r="K76" s="104"/>
      <c r="L76" s="104"/>
      <c r="M76" s="106">
        <v>16.43</v>
      </c>
      <c r="N76" s="104"/>
      <c r="O76" s="107" t="s">
        <v>69</v>
      </c>
      <c r="P76" s="105"/>
      <c r="Q76" s="104"/>
      <c r="R76" s="106">
        <v>16.48</v>
      </c>
      <c r="S76" s="104"/>
      <c r="T76" s="108">
        <v>16.52</v>
      </c>
      <c r="U76" s="109"/>
      <c r="V76" s="110"/>
      <c r="W76" s="120"/>
      <c r="X76" s="112"/>
      <c r="Y76" s="113" t="s">
        <v>69</v>
      </c>
      <c r="Z76" s="112"/>
      <c r="AA76" s="114"/>
      <c r="AB76" s="115"/>
      <c r="AC76" s="115"/>
      <c r="AD76" s="116" t="s">
        <v>69</v>
      </c>
      <c r="AE76" s="114"/>
      <c r="AF76" s="115"/>
      <c r="AG76" s="116" t="s">
        <v>69</v>
      </c>
      <c r="AH76" s="115"/>
      <c r="AI76" s="115"/>
      <c r="AJ76" s="115"/>
      <c r="AK76" s="121"/>
      <c r="AL76" s="129"/>
      <c r="AM76" s="27"/>
      <c r="AO76" s="246" t="str">
        <f t="shared" si="25"/>
        <v>-</v>
      </c>
    </row>
    <row r="77" spans="1:41" ht="15.6" customHeight="1" thickBot="1" x14ac:dyDescent="0.25">
      <c r="A77" s="125">
        <v>227</v>
      </c>
      <c r="B77" s="34" t="s">
        <v>9</v>
      </c>
      <c r="C77" s="35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7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7"/>
      <c r="AL77" s="131"/>
      <c r="AM77" s="28"/>
      <c r="AO77" s="246" t="str">
        <f t="shared" si="25"/>
        <v>-</v>
      </c>
    </row>
    <row r="78" spans="1:41" ht="15.6" customHeight="1" x14ac:dyDescent="0.2">
      <c r="A78" s="123"/>
      <c r="B78" s="30" t="s">
        <v>3</v>
      </c>
      <c r="C78" s="75"/>
      <c r="D78" s="76" t="s">
        <v>69</v>
      </c>
      <c r="E78" s="77">
        <v>0</v>
      </c>
      <c r="F78" s="77">
        <v>0</v>
      </c>
      <c r="G78" s="77">
        <v>0</v>
      </c>
      <c r="H78" s="77">
        <v>0</v>
      </c>
      <c r="I78" s="77">
        <v>0</v>
      </c>
      <c r="J78" s="78">
        <v>0</v>
      </c>
      <c r="K78" s="77">
        <v>0</v>
      </c>
      <c r="L78" s="77">
        <v>0</v>
      </c>
      <c r="M78" s="77">
        <v>0</v>
      </c>
      <c r="N78" s="77">
        <v>0</v>
      </c>
      <c r="O78" s="79" t="s">
        <v>69</v>
      </c>
      <c r="P78" s="78">
        <v>0</v>
      </c>
      <c r="Q78" s="77">
        <v>0</v>
      </c>
      <c r="R78" s="77">
        <v>0</v>
      </c>
      <c r="S78" s="77">
        <v>1</v>
      </c>
      <c r="T78" s="80" t="s">
        <v>69</v>
      </c>
      <c r="U78" s="81" t="s">
        <v>69</v>
      </c>
      <c r="V78" s="82" t="s">
        <v>69</v>
      </c>
      <c r="W78" s="82" t="s">
        <v>69</v>
      </c>
      <c r="X78" s="83" t="s">
        <v>69</v>
      </c>
      <c r="Y78" s="84" t="s">
        <v>69</v>
      </c>
      <c r="Z78" s="84" t="s">
        <v>69</v>
      </c>
      <c r="AA78" s="85">
        <v>2</v>
      </c>
      <c r="AB78" s="86">
        <v>1</v>
      </c>
      <c r="AC78" s="86">
        <v>0</v>
      </c>
      <c r="AD78" s="86">
        <v>1</v>
      </c>
      <c r="AE78" s="85" t="s">
        <v>69</v>
      </c>
      <c r="AF78" s="86" t="s">
        <v>69</v>
      </c>
      <c r="AG78" s="86" t="s">
        <v>69</v>
      </c>
      <c r="AH78" s="86" t="s">
        <v>69</v>
      </c>
      <c r="AI78" s="86" t="s">
        <v>69</v>
      </c>
      <c r="AJ78" s="86" t="s">
        <v>69</v>
      </c>
      <c r="AK78" s="87" t="s">
        <v>69</v>
      </c>
      <c r="AL78" s="127" t="s">
        <v>8</v>
      </c>
      <c r="AM78" s="24"/>
      <c r="AO78" s="246" t="str">
        <f t="shared" si="25"/>
        <v>-</v>
      </c>
    </row>
    <row r="79" spans="1:41" ht="15.6" customHeight="1" x14ac:dyDescent="0.2">
      <c r="A79" s="124">
        <v>17.32</v>
      </c>
      <c r="B79" s="31" t="s">
        <v>4</v>
      </c>
      <c r="C79" s="88" t="s">
        <v>69</v>
      </c>
      <c r="D79" s="89">
        <v>0</v>
      </c>
      <c r="E79" s="90">
        <v>0</v>
      </c>
      <c r="F79" s="90">
        <v>0</v>
      </c>
      <c r="G79" s="90">
        <v>1</v>
      </c>
      <c r="H79" s="90">
        <v>0</v>
      </c>
      <c r="I79" s="90">
        <v>0</v>
      </c>
      <c r="J79" s="91">
        <v>0</v>
      </c>
      <c r="K79" s="90">
        <v>1</v>
      </c>
      <c r="L79" s="90">
        <v>0</v>
      </c>
      <c r="M79" s="90">
        <v>0</v>
      </c>
      <c r="N79" s="90">
        <v>1</v>
      </c>
      <c r="O79" s="92" t="s">
        <v>69</v>
      </c>
      <c r="P79" s="91">
        <v>2</v>
      </c>
      <c r="Q79" s="90">
        <v>0</v>
      </c>
      <c r="R79" s="90">
        <v>0</v>
      </c>
      <c r="S79" s="90">
        <v>0</v>
      </c>
      <c r="T79" s="93" t="s">
        <v>69</v>
      </c>
      <c r="U79" s="94" t="s">
        <v>69</v>
      </c>
      <c r="V79" s="95" t="s">
        <v>69</v>
      </c>
      <c r="W79" s="96"/>
      <c r="X79" s="97" t="s">
        <v>69</v>
      </c>
      <c r="Y79" s="98" t="s">
        <v>69</v>
      </c>
      <c r="Z79" s="98" t="s">
        <v>69</v>
      </c>
      <c r="AA79" s="99">
        <v>0</v>
      </c>
      <c r="AB79" s="100">
        <v>0</v>
      </c>
      <c r="AC79" s="100">
        <v>0</v>
      </c>
      <c r="AD79" s="100" t="s">
        <v>69</v>
      </c>
      <c r="AE79" s="99" t="s">
        <v>69</v>
      </c>
      <c r="AF79" s="100" t="s">
        <v>69</v>
      </c>
      <c r="AG79" s="100" t="s">
        <v>69</v>
      </c>
      <c r="AH79" s="100" t="s">
        <v>69</v>
      </c>
      <c r="AI79" s="100" t="s">
        <v>69</v>
      </c>
      <c r="AJ79" s="132"/>
      <c r="AK79" s="101"/>
      <c r="AL79" s="128">
        <f>SUM(C79:AJ79)</f>
        <v>5</v>
      </c>
      <c r="AM79" s="25"/>
      <c r="AO79" s="246" t="str">
        <f t="shared" si="25"/>
        <v>-</v>
      </c>
    </row>
    <row r="80" spans="1:41" ht="15.6" customHeight="1" x14ac:dyDescent="0.2">
      <c r="A80" s="244" t="s">
        <v>67</v>
      </c>
      <c r="B80" s="29" t="s">
        <v>5</v>
      </c>
      <c r="C80" s="47" t="s">
        <v>69</v>
      </c>
      <c r="D80" s="43">
        <f>D79</f>
        <v>0</v>
      </c>
      <c r="E80" s="42">
        <f t="shared" ref="E80:N80" si="28">D80-E78+E79</f>
        <v>0</v>
      </c>
      <c r="F80" s="42">
        <f t="shared" si="28"/>
        <v>0</v>
      </c>
      <c r="G80" s="42">
        <f t="shared" si="28"/>
        <v>1</v>
      </c>
      <c r="H80" s="42">
        <f t="shared" si="28"/>
        <v>1</v>
      </c>
      <c r="I80" s="42">
        <f t="shared" si="28"/>
        <v>1</v>
      </c>
      <c r="J80" s="43">
        <f t="shared" si="28"/>
        <v>1</v>
      </c>
      <c r="K80" s="42">
        <f t="shared" si="28"/>
        <v>2</v>
      </c>
      <c r="L80" s="42">
        <f t="shared" si="28"/>
        <v>2</v>
      </c>
      <c r="M80" s="42">
        <f t="shared" si="28"/>
        <v>2</v>
      </c>
      <c r="N80" s="42">
        <f t="shared" si="28"/>
        <v>3</v>
      </c>
      <c r="O80" s="45" t="s">
        <v>69</v>
      </c>
      <c r="P80" s="43">
        <f>N80-P78+P79</f>
        <v>5</v>
      </c>
      <c r="Q80" s="42">
        <f t="shared" ref="Q80:S80" si="29">P80-Q78+Q79</f>
        <v>5</v>
      </c>
      <c r="R80" s="42">
        <f t="shared" si="29"/>
        <v>5</v>
      </c>
      <c r="S80" s="42">
        <f t="shared" si="29"/>
        <v>4</v>
      </c>
      <c r="T80" s="64" t="s">
        <v>69</v>
      </c>
      <c r="U80" s="63" t="s">
        <v>69</v>
      </c>
      <c r="V80" s="63" t="s">
        <v>69</v>
      </c>
      <c r="W80" s="63" t="s">
        <v>69</v>
      </c>
      <c r="X80" s="50" t="s">
        <v>69</v>
      </c>
      <c r="Y80" s="51" t="s">
        <v>69</v>
      </c>
      <c r="Z80" s="51" t="s">
        <v>69</v>
      </c>
      <c r="AA80" s="55">
        <f>S80-AA78+AA79</f>
        <v>2</v>
      </c>
      <c r="AB80" s="56">
        <f t="shared" ref="AB80:AC80" si="30">AA80-AB78+AB79</f>
        <v>1</v>
      </c>
      <c r="AC80" s="56">
        <f t="shared" si="30"/>
        <v>1</v>
      </c>
      <c r="AD80" s="56">
        <f>AC80-AD78</f>
        <v>0</v>
      </c>
      <c r="AE80" s="55" t="s">
        <v>69</v>
      </c>
      <c r="AF80" s="56" t="s">
        <v>69</v>
      </c>
      <c r="AG80" s="56" t="s">
        <v>69</v>
      </c>
      <c r="AH80" s="56" t="s">
        <v>69</v>
      </c>
      <c r="AI80" s="56" t="s">
        <v>69</v>
      </c>
      <c r="AJ80" s="56" t="s">
        <v>69</v>
      </c>
      <c r="AK80" s="55" t="s">
        <v>69</v>
      </c>
      <c r="AL80" s="129"/>
      <c r="AM80" s="26">
        <f>MAX(C80:S80)</f>
        <v>5</v>
      </c>
      <c r="AO80" s="246">
        <f t="shared" si="25"/>
        <v>1</v>
      </c>
    </row>
    <row r="81" spans="1:41" ht="15.6" customHeight="1" x14ac:dyDescent="0.2">
      <c r="A81" s="245"/>
      <c r="B81" s="29" t="s">
        <v>6</v>
      </c>
      <c r="C81" s="102"/>
      <c r="D81" s="103" t="s">
        <v>69</v>
      </c>
      <c r="E81" s="104"/>
      <c r="F81" s="104"/>
      <c r="G81" s="104"/>
      <c r="H81" s="104"/>
      <c r="I81" s="104"/>
      <c r="J81" s="105"/>
      <c r="K81" s="104"/>
      <c r="L81" s="104"/>
      <c r="M81" s="106">
        <v>17.41</v>
      </c>
      <c r="N81" s="104"/>
      <c r="O81" s="107" t="s">
        <v>69</v>
      </c>
      <c r="P81" s="105"/>
      <c r="Q81" s="104"/>
      <c r="R81" s="106">
        <v>17.47</v>
      </c>
      <c r="S81" s="104"/>
      <c r="T81" s="108" t="s">
        <v>69</v>
      </c>
      <c r="U81" s="109"/>
      <c r="V81" s="110"/>
      <c r="W81" s="111" t="s">
        <v>69</v>
      </c>
      <c r="X81" s="112"/>
      <c r="Y81" s="113" t="s">
        <v>69</v>
      </c>
      <c r="Z81" s="112"/>
      <c r="AA81" s="114"/>
      <c r="AB81" s="115"/>
      <c r="AC81" s="115"/>
      <c r="AD81" s="116">
        <v>17.579999999999998</v>
      </c>
      <c r="AE81" s="114"/>
      <c r="AF81" s="115"/>
      <c r="AG81" s="116" t="s">
        <v>69</v>
      </c>
      <c r="AH81" s="115"/>
      <c r="AI81" s="115"/>
      <c r="AJ81" s="116" t="s">
        <v>69</v>
      </c>
      <c r="AK81" s="117" t="s">
        <v>69</v>
      </c>
      <c r="AL81" s="130">
        <v>0.26</v>
      </c>
      <c r="AM81" s="25"/>
      <c r="AO81" s="246" t="str">
        <f t="shared" si="25"/>
        <v>-</v>
      </c>
    </row>
    <row r="82" spans="1:41" ht="15.6" customHeight="1" x14ac:dyDescent="0.2">
      <c r="A82" s="245"/>
      <c r="B82" s="29" t="s">
        <v>7</v>
      </c>
      <c r="C82" s="118" t="s">
        <v>69</v>
      </c>
      <c r="D82" s="119">
        <v>17.32</v>
      </c>
      <c r="E82" s="104"/>
      <c r="F82" s="104"/>
      <c r="G82" s="104"/>
      <c r="H82" s="104"/>
      <c r="I82" s="104"/>
      <c r="J82" s="105"/>
      <c r="K82" s="104"/>
      <c r="L82" s="104"/>
      <c r="M82" s="106">
        <v>17.420000000000002</v>
      </c>
      <c r="N82" s="104"/>
      <c r="O82" s="107" t="s">
        <v>69</v>
      </c>
      <c r="P82" s="105"/>
      <c r="Q82" s="104"/>
      <c r="R82" s="106">
        <v>17.47</v>
      </c>
      <c r="S82" s="104"/>
      <c r="T82" s="108" t="s">
        <v>69</v>
      </c>
      <c r="U82" s="109"/>
      <c r="V82" s="110"/>
      <c r="W82" s="120"/>
      <c r="X82" s="112"/>
      <c r="Y82" s="113" t="s">
        <v>69</v>
      </c>
      <c r="Z82" s="112"/>
      <c r="AA82" s="114"/>
      <c r="AB82" s="115"/>
      <c r="AC82" s="115"/>
      <c r="AD82" s="116" t="s">
        <v>69</v>
      </c>
      <c r="AE82" s="114"/>
      <c r="AF82" s="115"/>
      <c r="AG82" s="116" t="s">
        <v>69</v>
      </c>
      <c r="AH82" s="115"/>
      <c r="AI82" s="115"/>
      <c r="AJ82" s="115"/>
      <c r="AK82" s="121"/>
      <c r="AL82" s="129"/>
      <c r="AM82" s="27"/>
      <c r="AO82" s="246" t="str">
        <f t="shared" si="25"/>
        <v>-</v>
      </c>
    </row>
    <row r="83" spans="1:41" ht="15.6" customHeight="1" thickBot="1" x14ac:dyDescent="0.25">
      <c r="A83" s="125">
        <v>227</v>
      </c>
      <c r="B83" s="34" t="s">
        <v>9</v>
      </c>
      <c r="C83" s="35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7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7"/>
      <c r="AL83" s="131"/>
      <c r="AM83" s="28"/>
      <c r="AO83" s="246" t="str">
        <f t="shared" si="25"/>
        <v>-</v>
      </c>
    </row>
    <row r="84" spans="1:41" ht="15.6" customHeight="1" x14ac:dyDescent="0.2">
      <c r="A84" s="123"/>
      <c r="B84" s="30" t="s">
        <v>3</v>
      </c>
      <c r="C84" s="75"/>
      <c r="D84" s="76" t="s">
        <v>69</v>
      </c>
      <c r="E84" s="77">
        <v>0</v>
      </c>
      <c r="F84" s="77">
        <v>0</v>
      </c>
      <c r="G84" s="77">
        <v>0</v>
      </c>
      <c r="H84" s="77">
        <v>0</v>
      </c>
      <c r="I84" s="77">
        <v>0</v>
      </c>
      <c r="J84" s="78">
        <v>0</v>
      </c>
      <c r="K84" s="77">
        <v>0</v>
      </c>
      <c r="L84" s="77">
        <v>0</v>
      </c>
      <c r="M84" s="77">
        <v>0</v>
      </c>
      <c r="N84" s="77">
        <v>0</v>
      </c>
      <c r="O84" s="79" t="s">
        <v>69</v>
      </c>
      <c r="P84" s="78"/>
      <c r="Q84" s="77">
        <v>0</v>
      </c>
      <c r="R84" s="77">
        <v>0</v>
      </c>
      <c r="S84" s="77">
        <v>1</v>
      </c>
      <c r="T84" s="80">
        <v>2</v>
      </c>
      <c r="U84" s="81">
        <v>0</v>
      </c>
      <c r="V84" s="82">
        <v>0</v>
      </c>
      <c r="W84" s="82">
        <v>4</v>
      </c>
      <c r="X84" s="83" t="s">
        <v>69</v>
      </c>
      <c r="Y84" s="84" t="s">
        <v>69</v>
      </c>
      <c r="Z84" s="84" t="s">
        <v>69</v>
      </c>
      <c r="AA84" s="85" t="s">
        <v>69</v>
      </c>
      <c r="AB84" s="86" t="s">
        <v>69</v>
      </c>
      <c r="AC84" s="86" t="s">
        <v>69</v>
      </c>
      <c r="AD84" s="86" t="s">
        <v>69</v>
      </c>
      <c r="AE84" s="85" t="s">
        <v>69</v>
      </c>
      <c r="AF84" s="86" t="s">
        <v>69</v>
      </c>
      <c r="AG84" s="86" t="s">
        <v>69</v>
      </c>
      <c r="AH84" s="86" t="s">
        <v>69</v>
      </c>
      <c r="AI84" s="86" t="s">
        <v>69</v>
      </c>
      <c r="AJ84" s="86" t="s">
        <v>69</v>
      </c>
      <c r="AK84" s="87" t="s">
        <v>69</v>
      </c>
      <c r="AL84" s="127" t="s">
        <v>8</v>
      </c>
      <c r="AM84" s="24"/>
      <c r="AO84" s="246" t="str">
        <f t="shared" si="25"/>
        <v>-</v>
      </c>
    </row>
    <row r="85" spans="1:41" ht="15.6" customHeight="1" x14ac:dyDescent="0.2">
      <c r="A85" s="124">
        <v>18.5</v>
      </c>
      <c r="B85" s="31" t="s">
        <v>4</v>
      </c>
      <c r="C85" s="88" t="s">
        <v>69</v>
      </c>
      <c r="D85" s="89">
        <v>0</v>
      </c>
      <c r="E85" s="90">
        <v>0</v>
      </c>
      <c r="F85" s="90">
        <v>0</v>
      </c>
      <c r="G85" s="90">
        <v>1</v>
      </c>
      <c r="H85" s="90">
        <v>2</v>
      </c>
      <c r="I85" s="90">
        <v>0</v>
      </c>
      <c r="J85" s="91">
        <v>0</v>
      </c>
      <c r="K85" s="90">
        <v>1</v>
      </c>
      <c r="L85" s="90">
        <v>0</v>
      </c>
      <c r="M85" s="90">
        <v>0</v>
      </c>
      <c r="N85" s="90">
        <v>1</v>
      </c>
      <c r="O85" s="92" t="s">
        <v>69</v>
      </c>
      <c r="P85" s="91">
        <v>0</v>
      </c>
      <c r="Q85" s="90">
        <v>1</v>
      </c>
      <c r="R85" s="90">
        <v>1</v>
      </c>
      <c r="S85" s="90">
        <v>0</v>
      </c>
      <c r="T85" s="93">
        <v>0</v>
      </c>
      <c r="U85" s="94">
        <v>0</v>
      </c>
      <c r="V85" s="95">
        <v>0</v>
      </c>
      <c r="W85" s="96"/>
      <c r="X85" s="97" t="s">
        <v>69</v>
      </c>
      <c r="Y85" s="98" t="s">
        <v>69</v>
      </c>
      <c r="Z85" s="98" t="s">
        <v>69</v>
      </c>
      <c r="AA85" s="99" t="s">
        <v>69</v>
      </c>
      <c r="AB85" s="100" t="s">
        <v>69</v>
      </c>
      <c r="AC85" s="100" t="s">
        <v>69</v>
      </c>
      <c r="AD85" s="100" t="s">
        <v>69</v>
      </c>
      <c r="AE85" s="99" t="s">
        <v>69</v>
      </c>
      <c r="AF85" s="100" t="s">
        <v>69</v>
      </c>
      <c r="AG85" s="100" t="s">
        <v>69</v>
      </c>
      <c r="AH85" s="100" t="s">
        <v>69</v>
      </c>
      <c r="AI85" s="100" t="s">
        <v>69</v>
      </c>
      <c r="AJ85" s="132"/>
      <c r="AK85" s="101"/>
      <c r="AL85" s="128">
        <f>SUM(C85:AJ85)</f>
        <v>7</v>
      </c>
      <c r="AM85" s="25"/>
      <c r="AO85" s="246" t="str">
        <f t="shared" si="25"/>
        <v>-</v>
      </c>
    </row>
    <row r="86" spans="1:41" ht="15.6" customHeight="1" x14ac:dyDescent="0.2">
      <c r="A86" s="244" t="s">
        <v>66</v>
      </c>
      <c r="B86" s="29" t="s">
        <v>5</v>
      </c>
      <c r="C86" s="47" t="s">
        <v>69</v>
      </c>
      <c r="D86" s="43">
        <f>D85</f>
        <v>0</v>
      </c>
      <c r="E86" s="42">
        <f t="shared" ref="E86:N86" si="31">D86-E84+E85</f>
        <v>0</v>
      </c>
      <c r="F86" s="42">
        <f t="shared" si="31"/>
        <v>0</v>
      </c>
      <c r="G86" s="42">
        <f t="shared" si="31"/>
        <v>1</v>
      </c>
      <c r="H86" s="42">
        <f t="shared" si="31"/>
        <v>3</v>
      </c>
      <c r="I86" s="42">
        <f t="shared" si="31"/>
        <v>3</v>
      </c>
      <c r="J86" s="43">
        <f t="shared" si="31"/>
        <v>3</v>
      </c>
      <c r="K86" s="42">
        <f t="shared" si="31"/>
        <v>4</v>
      </c>
      <c r="L86" s="42">
        <f t="shared" si="31"/>
        <v>4</v>
      </c>
      <c r="M86" s="42">
        <f t="shared" si="31"/>
        <v>4</v>
      </c>
      <c r="N86" s="42">
        <f t="shared" si="31"/>
        <v>5</v>
      </c>
      <c r="O86" s="45" t="s">
        <v>69</v>
      </c>
      <c r="P86" s="43">
        <f>N86-P84+P85</f>
        <v>5</v>
      </c>
      <c r="Q86" s="42">
        <f t="shared" ref="Q86:W86" si="32">P86-Q84+Q85</f>
        <v>6</v>
      </c>
      <c r="R86" s="42">
        <f t="shared" si="32"/>
        <v>7</v>
      </c>
      <c r="S86" s="42">
        <f t="shared" si="32"/>
        <v>6</v>
      </c>
      <c r="T86" s="64">
        <f t="shared" si="32"/>
        <v>4</v>
      </c>
      <c r="U86" s="63">
        <f t="shared" si="32"/>
        <v>4</v>
      </c>
      <c r="V86" s="63">
        <f t="shared" si="32"/>
        <v>4</v>
      </c>
      <c r="W86" s="63">
        <f t="shared" si="32"/>
        <v>0</v>
      </c>
      <c r="X86" s="50" t="s">
        <v>69</v>
      </c>
      <c r="Y86" s="51" t="s">
        <v>69</v>
      </c>
      <c r="Z86" s="51" t="s">
        <v>69</v>
      </c>
      <c r="AA86" s="55" t="s">
        <v>69</v>
      </c>
      <c r="AB86" s="56" t="s">
        <v>69</v>
      </c>
      <c r="AC86" s="56" t="s">
        <v>69</v>
      </c>
      <c r="AD86" s="56" t="s">
        <v>69</v>
      </c>
      <c r="AE86" s="55" t="s">
        <v>69</v>
      </c>
      <c r="AF86" s="56" t="s">
        <v>69</v>
      </c>
      <c r="AG86" s="56" t="s">
        <v>69</v>
      </c>
      <c r="AH86" s="56" t="s">
        <v>69</v>
      </c>
      <c r="AI86" s="56" t="s">
        <v>69</v>
      </c>
      <c r="AJ86" s="56" t="s">
        <v>69</v>
      </c>
      <c r="AK86" s="55" t="s">
        <v>69</v>
      </c>
      <c r="AL86" s="129"/>
      <c r="AM86" s="26">
        <f>MAX(C86:S86)</f>
        <v>7</v>
      </c>
      <c r="AO86" s="246">
        <f t="shared" si="25"/>
        <v>4</v>
      </c>
    </row>
    <row r="87" spans="1:41" ht="15.6" customHeight="1" x14ac:dyDescent="0.2">
      <c r="A87" s="245"/>
      <c r="B87" s="29" t="s">
        <v>6</v>
      </c>
      <c r="C87" s="102"/>
      <c r="D87" s="103" t="s">
        <v>69</v>
      </c>
      <c r="E87" s="104"/>
      <c r="F87" s="104"/>
      <c r="G87" s="104"/>
      <c r="H87" s="104"/>
      <c r="I87" s="104"/>
      <c r="J87" s="105"/>
      <c r="K87" s="104"/>
      <c r="L87" s="104"/>
      <c r="M87" s="106">
        <v>19.010000000000002</v>
      </c>
      <c r="N87" s="104"/>
      <c r="O87" s="107" t="s">
        <v>69</v>
      </c>
      <c r="P87" s="105"/>
      <c r="Q87" s="104"/>
      <c r="R87" s="106">
        <v>19.09</v>
      </c>
      <c r="S87" s="104"/>
      <c r="T87" s="108">
        <v>19.14</v>
      </c>
      <c r="U87" s="109"/>
      <c r="V87" s="110"/>
      <c r="W87" s="111">
        <v>19.18</v>
      </c>
      <c r="X87" s="112"/>
      <c r="Y87" s="113" t="s">
        <v>69</v>
      </c>
      <c r="Z87" s="112"/>
      <c r="AA87" s="114"/>
      <c r="AB87" s="115"/>
      <c r="AC87" s="115"/>
      <c r="AD87" s="116" t="s">
        <v>69</v>
      </c>
      <c r="AE87" s="114"/>
      <c r="AF87" s="115"/>
      <c r="AG87" s="116" t="s">
        <v>69</v>
      </c>
      <c r="AH87" s="115"/>
      <c r="AI87" s="115"/>
      <c r="AJ87" s="116" t="s">
        <v>69</v>
      </c>
      <c r="AK87" s="117" t="s">
        <v>69</v>
      </c>
      <c r="AL87" s="130">
        <v>0.27</v>
      </c>
      <c r="AM87" s="25"/>
      <c r="AO87" s="246" t="str">
        <f t="shared" si="25"/>
        <v>-</v>
      </c>
    </row>
    <row r="88" spans="1:41" ht="15.6" customHeight="1" x14ac:dyDescent="0.2">
      <c r="A88" s="245"/>
      <c r="B88" s="29" t="s">
        <v>7</v>
      </c>
      <c r="C88" s="118" t="s">
        <v>69</v>
      </c>
      <c r="D88" s="119">
        <v>18.510000000000002</v>
      </c>
      <c r="E88" s="104"/>
      <c r="F88" s="104"/>
      <c r="G88" s="104"/>
      <c r="H88" s="104"/>
      <c r="I88" s="104"/>
      <c r="J88" s="105"/>
      <c r="K88" s="104"/>
      <c r="L88" s="104"/>
      <c r="M88" s="106">
        <v>19.010000000000002</v>
      </c>
      <c r="N88" s="104"/>
      <c r="O88" s="107" t="s">
        <v>69</v>
      </c>
      <c r="P88" s="105"/>
      <c r="Q88" s="104"/>
      <c r="R88" s="106">
        <v>19.100000000000001</v>
      </c>
      <c r="S88" s="104"/>
      <c r="T88" s="108">
        <v>19.14</v>
      </c>
      <c r="U88" s="109"/>
      <c r="V88" s="110"/>
      <c r="W88" s="120"/>
      <c r="X88" s="112"/>
      <c r="Y88" s="113" t="s">
        <v>69</v>
      </c>
      <c r="Z88" s="112"/>
      <c r="AA88" s="114"/>
      <c r="AB88" s="115"/>
      <c r="AC88" s="115"/>
      <c r="AD88" s="116" t="s">
        <v>69</v>
      </c>
      <c r="AE88" s="114"/>
      <c r="AF88" s="115"/>
      <c r="AG88" s="116" t="s">
        <v>69</v>
      </c>
      <c r="AH88" s="115"/>
      <c r="AI88" s="115"/>
      <c r="AJ88" s="115"/>
      <c r="AK88" s="121"/>
      <c r="AL88" s="129"/>
      <c r="AM88" s="27"/>
      <c r="AO88" s="246" t="str">
        <f t="shared" si="25"/>
        <v>-</v>
      </c>
    </row>
    <row r="89" spans="1:41" ht="15.6" customHeight="1" thickBot="1" x14ac:dyDescent="0.25">
      <c r="A89" s="125">
        <v>227</v>
      </c>
      <c r="B89" s="34" t="s">
        <v>9</v>
      </c>
      <c r="C89" s="35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7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7"/>
      <c r="AL89" s="131"/>
      <c r="AM89" s="28"/>
      <c r="AO89" s="246" t="str">
        <f t="shared" si="25"/>
        <v>-</v>
      </c>
    </row>
    <row r="90" spans="1:41" ht="15.6" customHeight="1" x14ac:dyDescent="0.2">
      <c r="A90" s="123"/>
      <c r="B90" s="30" t="s">
        <v>3</v>
      </c>
      <c r="C90" s="75"/>
      <c r="D90" s="76" t="s">
        <v>69</v>
      </c>
      <c r="E90" s="77">
        <v>0</v>
      </c>
      <c r="F90" s="77">
        <v>0</v>
      </c>
      <c r="G90" s="77">
        <v>0</v>
      </c>
      <c r="H90" s="77">
        <v>0</v>
      </c>
      <c r="I90" s="77">
        <v>0</v>
      </c>
      <c r="J90" s="78">
        <v>2</v>
      </c>
      <c r="K90" s="77">
        <v>0</v>
      </c>
      <c r="L90" s="77">
        <v>0</v>
      </c>
      <c r="M90" s="77">
        <v>0</v>
      </c>
      <c r="N90" s="77">
        <v>0</v>
      </c>
      <c r="O90" s="79" t="s">
        <v>69</v>
      </c>
      <c r="P90" s="78">
        <v>0</v>
      </c>
      <c r="Q90" s="77">
        <v>0</v>
      </c>
      <c r="R90" s="77">
        <v>0</v>
      </c>
      <c r="S90" s="77">
        <v>0</v>
      </c>
      <c r="T90" s="80" t="s">
        <v>69</v>
      </c>
      <c r="U90" s="81" t="s">
        <v>69</v>
      </c>
      <c r="V90" s="82" t="s">
        <v>69</v>
      </c>
      <c r="W90" s="82" t="s">
        <v>69</v>
      </c>
      <c r="X90" s="83" t="s">
        <v>69</v>
      </c>
      <c r="Y90" s="84" t="s">
        <v>69</v>
      </c>
      <c r="Z90" s="84" t="s">
        <v>69</v>
      </c>
      <c r="AA90" s="85">
        <v>2</v>
      </c>
      <c r="AB90" s="86">
        <v>2</v>
      </c>
      <c r="AC90" s="86">
        <v>1</v>
      </c>
      <c r="AD90" s="86">
        <v>0</v>
      </c>
      <c r="AE90" s="85">
        <v>0</v>
      </c>
      <c r="AF90" s="86">
        <v>0</v>
      </c>
      <c r="AG90" s="86">
        <v>0</v>
      </c>
      <c r="AH90" s="86">
        <v>0</v>
      </c>
      <c r="AI90" s="86">
        <v>0</v>
      </c>
      <c r="AJ90" s="86">
        <v>0</v>
      </c>
      <c r="AK90" s="87" t="s">
        <v>69</v>
      </c>
      <c r="AL90" s="127" t="s">
        <v>8</v>
      </c>
      <c r="AM90" s="24"/>
      <c r="AO90" s="246" t="str">
        <f t="shared" si="25"/>
        <v>-</v>
      </c>
    </row>
    <row r="91" spans="1:41" ht="15.6" customHeight="1" x14ac:dyDescent="0.2">
      <c r="A91" s="124">
        <v>19.45</v>
      </c>
      <c r="B91" s="31" t="s">
        <v>4</v>
      </c>
      <c r="C91" s="88" t="s">
        <v>69</v>
      </c>
      <c r="D91" s="89">
        <v>0</v>
      </c>
      <c r="E91" s="90">
        <v>2</v>
      </c>
      <c r="F91" s="90">
        <v>0</v>
      </c>
      <c r="G91" s="90">
        <v>1</v>
      </c>
      <c r="H91" s="90">
        <v>0</v>
      </c>
      <c r="I91" s="90">
        <v>0</v>
      </c>
      <c r="J91" s="91">
        <v>0</v>
      </c>
      <c r="K91" s="90">
        <v>0</v>
      </c>
      <c r="L91" s="90">
        <v>1</v>
      </c>
      <c r="M91" s="90">
        <v>0</v>
      </c>
      <c r="N91" s="90">
        <v>1</v>
      </c>
      <c r="O91" s="92" t="s">
        <v>69</v>
      </c>
      <c r="P91" s="91">
        <v>2</v>
      </c>
      <c r="Q91" s="90">
        <v>0</v>
      </c>
      <c r="R91" s="90">
        <v>0</v>
      </c>
      <c r="S91" s="90">
        <v>0</v>
      </c>
      <c r="T91" s="93" t="s">
        <v>69</v>
      </c>
      <c r="U91" s="94" t="s">
        <v>69</v>
      </c>
      <c r="V91" s="95" t="s">
        <v>69</v>
      </c>
      <c r="W91" s="96"/>
      <c r="X91" s="97" t="s">
        <v>69</v>
      </c>
      <c r="Y91" s="98" t="s">
        <v>69</v>
      </c>
      <c r="Z91" s="98" t="s">
        <v>69</v>
      </c>
      <c r="AA91" s="99">
        <v>0</v>
      </c>
      <c r="AB91" s="100">
        <v>0</v>
      </c>
      <c r="AC91" s="100">
        <v>0</v>
      </c>
      <c r="AD91" s="100">
        <v>0</v>
      </c>
      <c r="AE91" s="99">
        <v>0</v>
      </c>
      <c r="AF91" s="100">
        <v>0</v>
      </c>
      <c r="AG91" s="100">
        <v>0</v>
      </c>
      <c r="AH91" s="100">
        <v>0</v>
      </c>
      <c r="AI91" s="100">
        <v>0</v>
      </c>
      <c r="AJ91" s="132"/>
      <c r="AK91" s="101"/>
      <c r="AL91" s="128">
        <f>SUM(C91:AJ91)</f>
        <v>7</v>
      </c>
      <c r="AM91" s="25"/>
      <c r="AO91" s="246" t="str">
        <f t="shared" si="25"/>
        <v>-</v>
      </c>
    </row>
    <row r="92" spans="1:41" ht="15.6" customHeight="1" x14ac:dyDescent="0.2">
      <c r="A92" s="244" t="s">
        <v>67</v>
      </c>
      <c r="B92" s="29" t="s">
        <v>5</v>
      </c>
      <c r="C92" s="47" t="s">
        <v>69</v>
      </c>
      <c r="D92" s="43">
        <f>D91</f>
        <v>0</v>
      </c>
      <c r="E92" s="42">
        <f t="shared" ref="E92:N92" si="33">D92-E90+E91</f>
        <v>2</v>
      </c>
      <c r="F92" s="42">
        <f t="shared" si="33"/>
        <v>2</v>
      </c>
      <c r="G92" s="42">
        <f t="shared" si="33"/>
        <v>3</v>
      </c>
      <c r="H92" s="42">
        <f t="shared" si="33"/>
        <v>3</v>
      </c>
      <c r="I92" s="42">
        <f t="shared" si="33"/>
        <v>3</v>
      </c>
      <c r="J92" s="43">
        <f t="shared" si="33"/>
        <v>1</v>
      </c>
      <c r="K92" s="42">
        <f t="shared" si="33"/>
        <v>1</v>
      </c>
      <c r="L92" s="42">
        <f t="shared" si="33"/>
        <v>2</v>
      </c>
      <c r="M92" s="42">
        <f t="shared" si="33"/>
        <v>2</v>
      </c>
      <c r="N92" s="42">
        <f t="shared" si="33"/>
        <v>3</v>
      </c>
      <c r="O92" s="45" t="s">
        <v>69</v>
      </c>
      <c r="P92" s="43">
        <f>N92-P90+P91</f>
        <v>5</v>
      </c>
      <c r="Q92" s="42">
        <f t="shared" ref="Q92:S92" si="34">P92-Q90+Q91</f>
        <v>5</v>
      </c>
      <c r="R92" s="42">
        <f t="shared" si="34"/>
        <v>5</v>
      </c>
      <c r="S92" s="42">
        <f t="shared" si="34"/>
        <v>5</v>
      </c>
      <c r="T92" s="64" t="s">
        <v>69</v>
      </c>
      <c r="U92" s="63" t="s">
        <v>69</v>
      </c>
      <c r="V92" s="63" t="s">
        <v>69</v>
      </c>
      <c r="W92" s="63" t="s">
        <v>69</v>
      </c>
      <c r="X92" s="50" t="s">
        <v>69</v>
      </c>
      <c r="Y92" s="51" t="s">
        <v>69</v>
      </c>
      <c r="Z92" s="51" t="s">
        <v>69</v>
      </c>
      <c r="AA92" s="55">
        <f>S92-AA90+AA91</f>
        <v>3</v>
      </c>
      <c r="AB92" s="56">
        <f t="shared" ref="AB92:AI92" si="35">AA92-AB90+AB91</f>
        <v>1</v>
      </c>
      <c r="AC92" s="56">
        <f t="shared" si="35"/>
        <v>0</v>
      </c>
      <c r="AD92" s="56">
        <f t="shared" si="35"/>
        <v>0</v>
      </c>
      <c r="AE92" s="55">
        <f t="shared" si="35"/>
        <v>0</v>
      </c>
      <c r="AF92" s="56">
        <f t="shared" si="35"/>
        <v>0</v>
      </c>
      <c r="AG92" s="56">
        <f t="shared" si="35"/>
        <v>0</v>
      </c>
      <c r="AH92" s="56">
        <f t="shared" si="35"/>
        <v>0</v>
      </c>
      <c r="AI92" s="56">
        <f t="shared" si="35"/>
        <v>0</v>
      </c>
      <c r="AJ92" s="56">
        <f>AI92-AJ90</f>
        <v>0</v>
      </c>
      <c r="AK92" s="55" t="s">
        <v>69</v>
      </c>
      <c r="AL92" s="129"/>
      <c r="AM92" s="26">
        <f>MAX(C92:S92)</f>
        <v>5</v>
      </c>
      <c r="AO92" s="246">
        <f t="shared" si="25"/>
        <v>0</v>
      </c>
    </row>
    <row r="93" spans="1:41" ht="15.6" customHeight="1" x14ac:dyDescent="0.2">
      <c r="A93" s="245"/>
      <c r="B93" s="29" t="s">
        <v>6</v>
      </c>
      <c r="C93" s="102"/>
      <c r="D93" s="103" t="s">
        <v>69</v>
      </c>
      <c r="E93" s="104"/>
      <c r="F93" s="104"/>
      <c r="G93" s="104"/>
      <c r="H93" s="104"/>
      <c r="I93" s="104"/>
      <c r="J93" s="105"/>
      <c r="K93" s="104"/>
      <c r="L93" s="104"/>
      <c r="M93" s="106">
        <v>19.559999999999999</v>
      </c>
      <c r="N93" s="104"/>
      <c r="O93" s="107" t="s">
        <v>69</v>
      </c>
      <c r="P93" s="105"/>
      <c r="Q93" s="104"/>
      <c r="R93" s="106">
        <v>20</v>
      </c>
      <c r="S93" s="104"/>
      <c r="T93" s="108" t="s">
        <v>69</v>
      </c>
      <c r="U93" s="109"/>
      <c r="V93" s="110"/>
      <c r="W93" s="111" t="s">
        <v>69</v>
      </c>
      <c r="X93" s="112"/>
      <c r="Y93" s="113" t="s">
        <v>69</v>
      </c>
      <c r="Z93" s="112"/>
      <c r="AA93" s="114"/>
      <c r="AB93" s="115"/>
      <c r="AC93" s="115"/>
      <c r="AD93" s="116">
        <v>20.12</v>
      </c>
      <c r="AE93" s="114"/>
      <c r="AF93" s="115"/>
      <c r="AG93" s="116">
        <v>20.149999999999999</v>
      </c>
      <c r="AH93" s="115"/>
      <c r="AI93" s="115"/>
      <c r="AJ93" s="116">
        <v>20.22</v>
      </c>
      <c r="AK93" s="117" t="s">
        <v>69</v>
      </c>
      <c r="AL93" s="130">
        <v>0.37</v>
      </c>
      <c r="AM93" s="25"/>
      <c r="AO93" s="246" t="str">
        <f t="shared" si="25"/>
        <v>-</v>
      </c>
    </row>
    <row r="94" spans="1:41" ht="15.6" customHeight="1" x14ac:dyDescent="0.2">
      <c r="A94" s="245"/>
      <c r="B94" s="29" t="s">
        <v>7</v>
      </c>
      <c r="C94" s="118" t="s">
        <v>69</v>
      </c>
      <c r="D94" s="119">
        <v>19.45</v>
      </c>
      <c r="E94" s="104"/>
      <c r="F94" s="104"/>
      <c r="G94" s="104"/>
      <c r="H94" s="104"/>
      <c r="I94" s="104"/>
      <c r="J94" s="105"/>
      <c r="K94" s="104"/>
      <c r="L94" s="104"/>
      <c r="M94" s="106">
        <v>19.559999999999999</v>
      </c>
      <c r="N94" s="104"/>
      <c r="O94" s="107" t="s">
        <v>69</v>
      </c>
      <c r="P94" s="105"/>
      <c r="Q94" s="104"/>
      <c r="R94" s="106">
        <v>20</v>
      </c>
      <c r="S94" s="104"/>
      <c r="T94" s="108" t="s">
        <v>69</v>
      </c>
      <c r="U94" s="109"/>
      <c r="V94" s="110"/>
      <c r="W94" s="120"/>
      <c r="X94" s="112"/>
      <c r="Y94" s="113" t="s">
        <v>69</v>
      </c>
      <c r="Z94" s="112"/>
      <c r="AA94" s="114"/>
      <c r="AB94" s="115"/>
      <c r="AC94" s="115"/>
      <c r="AD94" s="116">
        <v>20.12</v>
      </c>
      <c r="AE94" s="114"/>
      <c r="AF94" s="115"/>
      <c r="AG94" s="116">
        <v>20.18</v>
      </c>
      <c r="AH94" s="115"/>
      <c r="AI94" s="115"/>
      <c r="AJ94" s="115"/>
      <c r="AK94" s="121"/>
      <c r="AL94" s="129"/>
      <c r="AM94" s="27"/>
      <c r="AO94" s="246" t="str">
        <f t="shared" si="25"/>
        <v>-</v>
      </c>
    </row>
    <row r="95" spans="1:41" ht="15.6" customHeight="1" thickBot="1" x14ac:dyDescent="0.25">
      <c r="A95" s="125">
        <v>277</v>
      </c>
      <c r="B95" s="34" t="s">
        <v>9</v>
      </c>
      <c r="C95" s="35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7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7"/>
      <c r="AL95" s="131"/>
      <c r="AM95" s="28"/>
      <c r="AO95" s="246" t="str">
        <f t="shared" si="25"/>
        <v>-</v>
      </c>
    </row>
    <row r="96" spans="1:41" ht="15.6" customHeight="1" x14ac:dyDescent="0.2">
      <c r="A96" s="133" t="s">
        <v>70</v>
      </c>
      <c r="B96" s="134"/>
      <c r="C96" s="175"/>
      <c r="D96" s="148">
        <f>SUMIF($B$6:$B95,"l. wys.",D$6:D95)</f>
        <v>0</v>
      </c>
      <c r="E96" s="135">
        <f>SUMIF($B$6:$B95,"l. wys.",E$6:E95)</f>
        <v>0</v>
      </c>
      <c r="F96" s="135">
        <f>SUMIF($B$6:$B95,"l. wys.",F$6:F95)</f>
        <v>0</v>
      </c>
      <c r="G96" s="135">
        <f>SUMIF($B$6:$B95,"l. wys.",G$6:G95)</f>
        <v>1</v>
      </c>
      <c r="H96" s="135">
        <f>SUMIF($B$6:$B95,"l. wys.",H$6:H95)</f>
        <v>4</v>
      </c>
      <c r="I96" s="135">
        <f>SUMIF($B$6:$B95,"l. wys.",I$6:I95)</f>
        <v>5</v>
      </c>
      <c r="J96" s="137">
        <f>SUMIF($B$6:$B95,"l. wys.",J$6:J95)</f>
        <v>4</v>
      </c>
      <c r="K96" s="135">
        <f>SUMIF($B$6:$B95,"l. wys.",K$6:K95)</f>
        <v>2</v>
      </c>
      <c r="L96" s="135">
        <f>SUMIF($B$6:$B95,"l. wys.",L$6:L95)</f>
        <v>0</v>
      </c>
      <c r="M96" s="135">
        <f>SUMIF($B$6:$B95,"l. wys.",M$6:M95)</f>
        <v>6</v>
      </c>
      <c r="N96" s="138">
        <f>SUMIF($B$6:$B95,"l. wys.",N$6:N95)</f>
        <v>14</v>
      </c>
      <c r="O96" s="172">
        <f>SUMIF($B$6:$B95,"l. wys.",O$6:O95)</f>
        <v>2</v>
      </c>
      <c r="P96" s="137">
        <f>SUMIF($B$6:$B95,"l. wys.",P$6:P95)</f>
        <v>8</v>
      </c>
      <c r="Q96" s="135">
        <f>SUMIF($B$6:$B95,"l. wys.",Q$6:Q95)</f>
        <v>4</v>
      </c>
      <c r="R96" s="135">
        <f>SUMIF($B$6:$B95,"l. wys.",R$6:R95)</f>
        <v>1</v>
      </c>
      <c r="S96" s="138">
        <f>SUMIF($B$6:$B95,"l. wys.",S$6:S95)</f>
        <v>7</v>
      </c>
      <c r="T96" s="168">
        <f>SUMIF($B$6:$B95,"l. wys.",T$6:T95)</f>
        <v>9</v>
      </c>
      <c r="U96" s="169">
        <f>SUMIF($B$6:$B95,"l. wys.",U$6:U95)</f>
        <v>3</v>
      </c>
      <c r="V96" s="169">
        <f>SUMIF($B$6:$B95,"l. wys.",V$6:V95)</f>
        <v>0</v>
      </c>
      <c r="W96" s="169">
        <f>SUMIF($B$6:$B95,"l. wys.",W$6:W95)</f>
        <v>14</v>
      </c>
      <c r="X96" s="162">
        <f>SUMIF($B$6:$B95,"l. wys.",X$6:X95)</f>
        <v>8</v>
      </c>
      <c r="Y96" s="163">
        <f>SUMIF($B$6:$B95,"l. wys.",Y$6:Y95)</f>
        <v>24</v>
      </c>
      <c r="Z96" s="164">
        <f>SUMIF($B$6:$B95,"l. wys.",Z$6:Z95)</f>
        <v>0</v>
      </c>
      <c r="AA96" s="153">
        <f>SUMIF($B$6:$B95,"l. wys.",AA$6:AA95)</f>
        <v>8</v>
      </c>
      <c r="AB96" s="154">
        <f>SUMIF($B$6:$B95,"l. wys.",AB$6:AB95)</f>
        <v>9</v>
      </c>
      <c r="AC96" s="154">
        <f>SUMIF($B$6:$B95,"l. wys.",AC$6:AC95)</f>
        <v>4</v>
      </c>
      <c r="AD96" s="154">
        <f>SUMIF($B$6:$B95,"l. wys.",AD$6:AD95)</f>
        <v>7</v>
      </c>
      <c r="AE96" s="155">
        <f>SUMIF($B$6:$B95,"l. wys.",AE$6:AE95)</f>
        <v>0</v>
      </c>
      <c r="AF96" s="154">
        <f>SUMIF($B$6:$B95,"l. wys.",AF$6:AF95)</f>
        <v>0</v>
      </c>
      <c r="AG96" s="154">
        <f>SUMIF($B$6:$B95,"l. wys.",AG$6:AG95)</f>
        <v>0</v>
      </c>
      <c r="AH96" s="154">
        <f>SUMIF($B$6:$B95,"l. wys.",AH$6:AH95)</f>
        <v>0</v>
      </c>
      <c r="AI96" s="154">
        <f>SUMIF($B$6:$B95,"l. wys.",AI$6:AI95)</f>
        <v>0</v>
      </c>
      <c r="AJ96" s="156">
        <f>SUMIF($B$6:$B95,"l. wys.",AJ$6:AJ95)</f>
        <v>0</v>
      </c>
      <c r="AK96" s="152">
        <f>SUMIF($B$6:$B95,"l. wys.",AK$6:AK95)</f>
        <v>0</v>
      </c>
      <c r="AL96" s="139" t="str">
        <f>"Σ: "&amp;SUM(C96:AK96)</f>
        <v>Σ: 144</v>
      </c>
      <c r="AO96" s="246" t="str">
        <f t="shared" si="25"/>
        <v>-</v>
      </c>
    </row>
    <row r="97" spans="1:41" ht="15.6" customHeight="1" thickBot="1" x14ac:dyDescent="0.25">
      <c r="A97" s="140" t="s">
        <v>71</v>
      </c>
      <c r="B97" s="141"/>
      <c r="C97" s="174">
        <f>SUMIF($B$6:$B95,"l. wsiad.",C$6:C95)</f>
        <v>0</v>
      </c>
      <c r="D97" s="149">
        <f>SUMIF($B$6:$B95,"l. wsiad.",D$6:D95)</f>
        <v>7</v>
      </c>
      <c r="E97" s="143">
        <f>SUMIF($B$6:$B95,"l. wsiad.",E$6:E95)</f>
        <v>18</v>
      </c>
      <c r="F97" s="143">
        <f>SUMIF($B$6:$B95,"l. wsiad.",F$6:F95)</f>
        <v>18</v>
      </c>
      <c r="G97" s="143">
        <f>SUMIF($B$6:$B95,"l. wsiad.",G$6:G95)</f>
        <v>19</v>
      </c>
      <c r="H97" s="143">
        <f>SUMIF($B$6:$B95,"l. wsiad.",H$6:H95)</f>
        <v>9</v>
      </c>
      <c r="I97" s="143">
        <f>SUMIF($B$6:$B95,"l. wsiad.",I$6:I95)</f>
        <v>3</v>
      </c>
      <c r="J97" s="145">
        <f>SUMIF($B$6:$B95,"l. wsiad.",J$6:J95)</f>
        <v>7</v>
      </c>
      <c r="K97" s="143">
        <f>SUMIF($B$6:$B95,"l. wsiad.",K$6:K95)</f>
        <v>7</v>
      </c>
      <c r="L97" s="143">
        <f>SUMIF($B$6:$B95,"l. wsiad.",L$6:L95)</f>
        <v>7</v>
      </c>
      <c r="M97" s="143">
        <f>SUMIF($B$6:$B95,"l. wsiad.",M$6:M95)</f>
        <v>4</v>
      </c>
      <c r="N97" s="150">
        <f>SUMIF($B$6:$B95,"l. wsiad.",N$6:N95)</f>
        <v>14</v>
      </c>
      <c r="O97" s="173">
        <f>SUMIF($B$6:$B95,"l. wsiad.",O$6:O95)</f>
        <v>1</v>
      </c>
      <c r="P97" s="145">
        <f>SUMIF($B$6:$B95,"l. wsiad.",P$6:P95)</f>
        <v>15</v>
      </c>
      <c r="Q97" s="143">
        <f>SUMIF($B$6:$B95,"l. wsiad.",Q$6:Q95)</f>
        <v>9</v>
      </c>
      <c r="R97" s="143">
        <f>SUMIF($B$6:$B95,"l. wsiad.",R$6:R95)</f>
        <v>3</v>
      </c>
      <c r="S97" s="150">
        <f>SUMIF($B$6:$B95,"l. wsiad.",S$6:S95)</f>
        <v>0</v>
      </c>
      <c r="T97" s="170">
        <f>SUMIF($B$6:$B95,"l. wsiad.",T$6:T95)</f>
        <v>0</v>
      </c>
      <c r="U97" s="171">
        <f>SUMIF($B$6:$B95,"l. wsiad.",U$6:U95)</f>
        <v>1</v>
      </c>
      <c r="V97" s="171">
        <f>SUMIF($B$6:$B95,"l. wsiad.",V$6:V95)</f>
        <v>0</v>
      </c>
      <c r="W97" s="176"/>
      <c r="X97" s="165">
        <f>SUMIF($B$6:$B95,"l. wsiad.",X$6:X95)</f>
        <v>0</v>
      </c>
      <c r="Y97" s="166">
        <f>SUMIF($B$6:$B95,"l. wsiad.",Y$6:Y95)</f>
        <v>0</v>
      </c>
      <c r="Z97" s="167">
        <f>SUMIF($B$6:$B95,"l. wsiad.",Z$6:Z95)</f>
        <v>1</v>
      </c>
      <c r="AA97" s="157">
        <f>SUMIF($B$6:$B95,"l. wsiad.",AA$6:AA95)</f>
        <v>0</v>
      </c>
      <c r="AB97" s="158">
        <f>SUMIF($B$6:$B95,"l. wsiad.",AB$6:AB95)</f>
        <v>0</v>
      </c>
      <c r="AC97" s="158">
        <f>SUMIF($B$6:$B95,"l. wsiad.",AC$6:AC95)</f>
        <v>0</v>
      </c>
      <c r="AD97" s="158">
        <f>SUMIF($B$6:$B95,"l. wsiad.",AD$6:AD95)</f>
        <v>0</v>
      </c>
      <c r="AE97" s="159">
        <f>SUMIF($B$6:$B95,"l. wsiad.",AE$6:AE95)</f>
        <v>0</v>
      </c>
      <c r="AF97" s="158">
        <f>SUMIF($B$6:$B95,"l. wsiad.",AF$6:AF95)</f>
        <v>0</v>
      </c>
      <c r="AG97" s="158">
        <f>SUMIF($B$6:$B95,"l. wsiad.",AG$6:AG95)</f>
        <v>0</v>
      </c>
      <c r="AH97" s="158">
        <f>SUMIF($B$6:$B95,"l. wsiad.",AH$6:AH95)</f>
        <v>0</v>
      </c>
      <c r="AI97" s="158">
        <f>SUMIF($B$6:$B95,"l. wsiad.",AI$6:AI95)</f>
        <v>0</v>
      </c>
      <c r="AJ97" s="151"/>
      <c r="AK97" s="161"/>
      <c r="AL97" s="147" t="str">
        <f>"Σ: "&amp;SUM(C97:AK97)</f>
        <v>Σ: 143</v>
      </c>
      <c r="AO97" s="246" t="str">
        <f t="shared" si="25"/>
        <v>-</v>
      </c>
    </row>
    <row r="98" spans="1:41" ht="15.6" customHeight="1" x14ac:dyDescent="0.2">
      <c r="C98" s="232">
        <v>6</v>
      </c>
      <c r="D98" s="232">
        <v>104</v>
      </c>
      <c r="E98" s="232">
        <v>37</v>
      </c>
      <c r="F98" s="232">
        <v>38</v>
      </c>
      <c r="G98" s="232">
        <v>44</v>
      </c>
      <c r="H98" s="232">
        <v>450</v>
      </c>
      <c r="I98" s="232">
        <v>47</v>
      </c>
      <c r="J98" s="232">
        <v>7</v>
      </c>
      <c r="K98" s="232">
        <v>8</v>
      </c>
      <c r="L98" s="232">
        <v>9</v>
      </c>
      <c r="M98" s="232">
        <v>10</v>
      </c>
      <c r="N98" s="232">
        <v>11</v>
      </c>
      <c r="O98" s="232">
        <v>103</v>
      </c>
      <c r="P98" s="232">
        <v>62</v>
      </c>
      <c r="Q98" s="232">
        <v>49</v>
      </c>
      <c r="R98" s="232">
        <v>50</v>
      </c>
      <c r="S98" s="232">
        <v>52</v>
      </c>
      <c r="T98" s="232">
        <v>560</v>
      </c>
      <c r="U98" s="232">
        <v>550</v>
      </c>
      <c r="V98" s="232">
        <v>54</v>
      </c>
      <c r="W98" s="232">
        <v>109</v>
      </c>
      <c r="X98" s="232">
        <v>67</v>
      </c>
      <c r="Y98" s="232">
        <v>737</v>
      </c>
      <c r="Z98" s="232">
        <v>670</v>
      </c>
      <c r="AA98" s="232">
        <v>78</v>
      </c>
      <c r="AB98" s="232">
        <v>69</v>
      </c>
      <c r="AC98" s="232">
        <v>731</v>
      </c>
      <c r="AD98" s="232">
        <v>110</v>
      </c>
      <c r="AE98" s="232" t="s">
        <v>82</v>
      </c>
      <c r="AF98" s="232" t="s">
        <v>83</v>
      </c>
      <c r="AG98" s="232">
        <v>75</v>
      </c>
      <c r="AH98" s="232">
        <v>72</v>
      </c>
      <c r="AI98" s="232" t="s">
        <v>84</v>
      </c>
      <c r="AJ98" s="232">
        <v>110</v>
      </c>
      <c r="AK98" s="232">
        <v>111</v>
      </c>
      <c r="AO98" s="248">
        <f>SUM(AO8:AO97)</f>
        <v>21</v>
      </c>
    </row>
  </sheetData>
  <mergeCells count="15">
    <mergeCell ref="A80:A82"/>
    <mergeCell ref="A86:A88"/>
    <mergeCell ref="A92:A94"/>
    <mergeCell ref="A44:A46"/>
    <mergeCell ref="A50:A52"/>
    <mergeCell ref="A56:A58"/>
    <mergeCell ref="A62:A64"/>
    <mergeCell ref="A68:A70"/>
    <mergeCell ref="A74:A76"/>
    <mergeCell ref="A38:A40"/>
    <mergeCell ref="A8:A10"/>
    <mergeCell ref="A14:A16"/>
    <mergeCell ref="A20:A22"/>
    <mergeCell ref="A26:A28"/>
    <mergeCell ref="A32:A34"/>
  </mergeCells>
  <conditionalFormatting sqref="E8:Z8 AE8:AK8">
    <cfRule type="cellIs" dxfId="129" priority="87" operator="equal">
      <formula>$AM8</formula>
    </cfRule>
  </conditionalFormatting>
  <conditionalFormatting sqref="C14:W14 AA14:AD14">
    <cfRule type="cellIs" dxfId="128" priority="86" operator="equal">
      <formula>$AM14</formula>
    </cfRule>
  </conditionalFormatting>
  <conditionalFormatting sqref="C20:N20 AA20:AD20 P20:S20 AK20">
    <cfRule type="cellIs" dxfId="127" priority="85" operator="equal">
      <formula>$AM20</formula>
    </cfRule>
  </conditionalFormatting>
  <conditionalFormatting sqref="P26:W26 AA26:AD26">
    <cfRule type="cellIs" dxfId="126" priority="84" operator="equal">
      <formula>$AM26</formula>
    </cfRule>
  </conditionalFormatting>
  <conditionalFormatting sqref="P32:S32 AA32:AC32">
    <cfRule type="cellIs" dxfId="125" priority="83" operator="equal">
      <formula>$AM32</formula>
    </cfRule>
  </conditionalFormatting>
  <conditionalFormatting sqref="E38:N38 P38:W38">
    <cfRule type="cellIs" dxfId="124" priority="82" operator="equal">
      <formula>$AM38</formula>
    </cfRule>
  </conditionalFormatting>
  <conditionalFormatting sqref="E44:N44 P44:S44 X44:AC44">
    <cfRule type="cellIs" dxfId="123" priority="81" operator="equal">
      <formula>$AM44</formula>
    </cfRule>
  </conditionalFormatting>
  <conditionalFormatting sqref="E50:N50 AA50:AC50 P50:S50">
    <cfRule type="cellIs" dxfId="122" priority="80" operator="equal">
      <formula>$AM50</formula>
    </cfRule>
  </conditionalFormatting>
  <conditionalFormatting sqref="E56:N56 P56:W56">
    <cfRule type="cellIs" dxfId="121" priority="79" operator="equal">
      <formula>$AM56</formula>
    </cfRule>
  </conditionalFormatting>
  <conditionalFormatting sqref="E62:S62 AA62:AC62">
    <cfRule type="cellIs" dxfId="120" priority="78" operator="equal">
      <formula>$AM62</formula>
    </cfRule>
  </conditionalFormatting>
  <conditionalFormatting sqref="E68:N68 P68:W68">
    <cfRule type="cellIs" dxfId="119" priority="77" operator="equal">
      <formula>$AM68</formula>
    </cfRule>
  </conditionalFormatting>
  <conditionalFormatting sqref="E74:N74 P74:W74">
    <cfRule type="cellIs" dxfId="118" priority="76" operator="equal">
      <formula>$AM74</formula>
    </cfRule>
  </conditionalFormatting>
  <conditionalFormatting sqref="E80:N80 AA80:AC80 P80:S80">
    <cfRule type="cellIs" dxfId="117" priority="75" operator="equal">
      <formula>$AM80</formula>
    </cfRule>
  </conditionalFormatting>
  <conditionalFormatting sqref="E86:N86 P86:W86">
    <cfRule type="cellIs" dxfId="116" priority="74" operator="equal">
      <formula>$AM86</formula>
    </cfRule>
  </conditionalFormatting>
  <conditionalFormatting sqref="E92:N92 AA92:AK92 P92:S92">
    <cfRule type="cellIs" dxfId="115" priority="73" operator="equal">
      <formula>$AM92</formula>
    </cfRule>
  </conditionalFormatting>
  <conditionalFormatting sqref="O56">
    <cfRule type="cellIs" dxfId="114" priority="55" operator="equal">
      <formula>$AM56</formula>
    </cfRule>
  </conditionalFormatting>
  <conditionalFormatting sqref="X14:Z14">
    <cfRule type="cellIs" dxfId="113" priority="72" operator="equal">
      <formula>$AM14</formula>
    </cfRule>
  </conditionalFormatting>
  <conditionalFormatting sqref="X20:Z20">
    <cfRule type="cellIs" dxfId="112" priority="71" operator="equal">
      <formula>$AM20</formula>
    </cfRule>
  </conditionalFormatting>
  <conditionalFormatting sqref="X26:Z26">
    <cfRule type="cellIs" dxfId="111" priority="70" operator="equal">
      <formula>$AM26</formula>
    </cfRule>
  </conditionalFormatting>
  <conditionalFormatting sqref="X32:Z32">
    <cfRule type="cellIs" dxfId="110" priority="69" operator="equal">
      <formula>$AM32</formula>
    </cfRule>
  </conditionalFormatting>
  <conditionalFormatting sqref="X38:Z38">
    <cfRule type="cellIs" dxfId="109" priority="68" operator="equal">
      <formula>$AM38</formula>
    </cfRule>
  </conditionalFormatting>
  <conditionalFormatting sqref="X50:Z50">
    <cfRule type="cellIs" dxfId="108" priority="67" operator="equal">
      <formula>$AM50</formula>
    </cfRule>
  </conditionalFormatting>
  <conditionalFormatting sqref="X56:Z56">
    <cfRule type="cellIs" dxfId="107" priority="66" operator="equal">
      <formula>$AM56</formula>
    </cfRule>
  </conditionalFormatting>
  <conditionalFormatting sqref="X62:Z62">
    <cfRule type="cellIs" dxfId="106" priority="65" operator="equal">
      <formula>$AM62</formula>
    </cfRule>
  </conditionalFormatting>
  <conditionalFormatting sqref="X68:Z68">
    <cfRule type="cellIs" dxfId="105" priority="64" operator="equal">
      <formula>$AM68</formula>
    </cfRule>
  </conditionalFormatting>
  <conditionalFormatting sqref="X74:Z74">
    <cfRule type="cellIs" dxfId="104" priority="63" operator="equal">
      <formula>$AM74</formula>
    </cfRule>
  </conditionalFormatting>
  <conditionalFormatting sqref="X80:Z80">
    <cfRule type="cellIs" dxfId="103" priority="62" operator="equal">
      <formula>$AM80</formula>
    </cfRule>
  </conditionalFormatting>
  <conditionalFormatting sqref="X86:Z86">
    <cfRule type="cellIs" dxfId="102" priority="61" operator="equal">
      <formula>$AM86</formula>
    </cfRule>
  </conditionalFormatting>
  <conditionalFormatting sqref="X92:Z92">
    <cfRule type="cellIs" dxfId="101" priority="60" operator="equal">
      <formula>$AM92</formula>
    </cfRule>
  </conditionalFormatting>
  <conditionalFormatting sqref="O20">
    <cfRule type="cellIs" dxfId="100" priority="59" operator="equal">
      <formula>$AM20</formula>
    </cfRule>
  </conditionalFormatting>
  <conditionalFormatting sqref="O38">
    <cfRule type="cellIs" dxfId="99" priority="58" operator="equal">
      <formula>$AM38</formula>
    </cfRule>
  </conditionalFormatting>
  <conditionalFormatting sqref="O44">
    <cfRule type="cellIs" dxfId="98" priority="57" operator="equal">
      <formula>$AM44</formula>
    </cfRule>
  </conditionalFormatting>
  <conditionalFormatting sqref="O50">
    <cfRule type="cellIs" dxfId="97" priority="56" operator="equal">
      <formula>$AM50</formula>
    </cfRule>
  </conditionalFormatting>
  <conditionalFormatting sqref="O68">
    <cfRule type="cellIs" dxfId="96" priority="54" operator="equal">
      <formula>$AM68</formula>
    </cfRule>
  </conditionalFormatting>
  <conditionalFormatting sqref="O74">
    <cfRule type="cellIs" dxfId="95" priority="53" operator="equal">
      <formula>$AM74</formula>
    </cfRule>
  </conditionalFormatting>
  <conditionalFormatting sqref="O80">
    <cfRule type="cellIs" dxfId="94" priority="52" operator="equal">
      <formula>$AM80</formula>
    </cfRule>
  </conditionalFormatting>
  <conditionalFormatting sqref="O86">
    <cfRule type="cellIs" dxfId="93" priority="51" operator="equal">
      <formula>$AM86</formula>
    </cfRule>
  </conditionalFormatting>
  <conditionalFormatting sqref="O92">
    <cfRule type="cellIs" dxfId="92" priority="50" operator="equal">
      <formula>$AM92</formula>
    </cfRule>
  </conditionalFormatting>
  <conditionalFormatting sqref="T20:W20">
    <cfRule type="cellIs" dxfId="91" priority="49" operator="equal">
      <formula>$AM20</formula>
    </cfRule>
  </conditionalFormatting>
  <conditionalFormatting sqref="T32:W32">
    <cfRule type="cellIs" dxfId="90" priority="48" operator="equal">
      <formula>$AM32</formula>
    </cfRule>
  </conditionalFormatting>
  <conditionalFormatting sqref="T44:W44">
    <cfRule type="cellIs" dxfId="89" priority="47" operator="equal">
      <formula>$AM44</formula>
    </cfRule>
  </conditionalFormatting>
  <conditionalFormatting sqref="T50:W50">
    <cfRule type="cellIs" dxfId="88" priority="46" operator="equal">
      <formula>$AM50</formula>
    </cfRule>
  </conditionalFormatting>
  <conditionalFormatting sqref="T62:W62">
    <cfRule type="cellIs" dxfId="87" priority="45" operator="equal">
      <formula>$AM62</formula>
    </cfRule>
  </conditionalFormatting>
  <conditionalFormatting sqref="T80:W80">
    <cfRule type="cellIs" dxfId="86" priority="44" operator="equal">
      <formula>$AM80</formula>
    </cfRule>
  </conditionalFormatting>
  <conditionalFormatting sqref="T92:W92">
    <cfRule type="cellIs" dxfId="85" priority="43" operator="equal">
      <formula>$AM92</formula>
    </cfRule>
  </conditionalFormatting>
  <conditionalFormatting sqref="AE14:AK14">
    <cfRule type="cellIs" dxfId="84" priority="42" operator="equal">
      <formula>$AM14</formula>
    </cfRule>
  </conditionalFormatting>
  <conditionalFormatting sqref="AE20:AJ20">
    <cfRule type="cellIs" dxfId="83" priority="41" operator="equal">
      <formula>$AM20</formula>
    </cfRule>
  </conditionalFormatting>
  <conditionalFormatting sqref="AE26:AK26">
    <cfRule type="cellIs" dxfId="82" priority="40" operator="equal">
      <formula>$AM26</formula>
    </cfRule>
  </conditionalFormatting>
  <conditionalFormatting sqref="AF32:AK32">
    <cfRule type="cellIs" dxfId="81" priority="39" operator="equal">
      <formula>$AM32</formula>
    </cfRule>
  </conditionalFormatting>
  <conditionalFormatting sqref="AE38:AK38">
    <cfRule type="cellIs" dxfId="80" priority="38" operator="equal">
      <formula>$AM38</formula>
    </cfRule>
  </conditionalFormatting>
  <conditionalFormatting sqref="AF44:AK44">
    <cfRule type="cellIs" dxfId="79" priority="37" operator="equal">
      <formula>$AM44</formula>
    </cfRule>
  </conditionalFormatting>
  <conditionalFormatting sqref="AF50:AK50">
    <cfRule type="cellIs" dxfId="78" priority="36" operator="equal">
      <formula>$AM50</formula>
    </cfRule>
  </conditionalFormatting>
  <conditionalFormatting sqref="AE56:AK56">
    <cfRule type="cellIs" dxfId="77" priority="35" operator="equal">
      <formula>$AM56</formula>
    </cfRule>
  </conditionalFormatting>
  <conditionalFormatting sqref="AF62:AK62">
    <cfRule type="cellIs" dxfId="76" priority="34" operator="equal">
      <formula>$AM62</formula>
    </cfRule>
  </conditionalFormatting>
  <conditionalFormatting sqref="AE68:AK68">
    <cfRule type="cellIs" dxfId="75" priority="33" operator="equal">
      <formula>$AM68</formula>
    </cfRule>
  </conditionalFormatting>
  <conditionalFormatting sqref="AE74:AK74">
    <cfRule type="cellIs" dxfId="74" priority="32" operator="equal">
      <formula>$AM74</formula>
    </cfRule>
  </conditionalFormatting>
  <conditionalFormatting sqref="AF80:AK80">
    <cfRule type="cellIs" dxfId="73" priority="31" operator="equal">
      <formula>$AM80</formula>
    </cfRule>
  </conditionalFormatting>
  <conditionalFormatting sqref="AE86:AK86">
    <cfRule type="cellIs" dxfId="72" priority="30" operator="equal">
      <formula>$AM86</formula>
    </cfRule>
  </conditionalFormatting>
  <conditionalFormatting sqref="C8:D8">
    <cfRule type="cellIs" dxfId="71" priority="29" operator="equal">
      <formula>$AM8</formula>
    </cfRule>
  </conditionalFormatting>
  <conditionalFormatting sqref="C62:D62">
    <cfRule type="cellIs" dxfId="70" priority="28" operator="equal">
      <formula>$AM62</formula>
    </cfRule>
  </conditionalFormatting>
  <conditionalFormatting sqref="C26:O26">
    <cfRule type="cellIs" dxfId="69" priority="27" operator="equal">
      <formula>$AM26</formula>
    </cfRule>
  </conditionalFormatting>
  <conditionalFormatting sqref="C32:O32">
    <cfRule type="cellIs" dxfId="68" priority="26" operator="equal">
      <formula>$AM32</formula>
    </cfRule>
  </conditionalFormatting>
  <conditionalFormatting sqref="AA38:AD38">
    <cfRule type="cellIs" dxfId="67" priority="25" operator="equal">
      <formula>$AM38</formula>
    </cfRule>
  </conditionalFormatting>
  <conditionalFormatting sqref="AA56:AD56">
    <cfRule type="cellIs" dxfId="66" priority="24" operator="equal">
      <formula>$AM56</formula>
    </cfRule>
  </conditionalFormatting>
  <conditionalFormatting sqref="AA68:AD68">
    <cfRule type="cellIs" dxfId="65" priority="23" operator="equal">
      <formula>$AM68</formula>
    </cfRule>
  </conditionalFormatting>
  <conditionalFormatting sqref="AA74:AD74">
    <cfRule type="cellIs" dxfId="64" priority="22" operator="equal">
      <formula>$AM74</formula>
    </cfRule>
  </conditionalFormatting>
  <conditionalFormatting sqref="AA86:AD86">
    <cfRule type="cellIs" dxfId="63" priority="21" operator="equal">
      <formula>$AM86</formula>
    </cfRule>
  </conditionalFormatting>
  <conditionalFormatting sqref="C38:D38">
    <cfRule type="cellIs" dxfId="62" priority="20" operator="equal">
      <formula>$AM38</formula>
    </cfRule>
  </conditionalFormatting>
  <conditionalFormatting sqref="C44:D44">
    <cfRule type="cellIs" dxfId="61" priority="19" operator="equal">
      <formula>$AM44</formula>
    </cfRule>
  </conditionalFormatting>
  <conditionalFormatting sqref="C50:D50">
    <cfRule type="cellIs" dxfId="60" priority="18" operator="equal">
      <formula>$AM50</formula>
    </cfRule>
  </conditionalFormatting>
  <conditionalFormatting sqref="C56:D56">
    <cfRule type="cellIs" dxfId="59" priority="17" operator="equal">
      <formula>$AM56</formula>
    </cfRule>
  </conditionalFormatting>
  <conditionalFormatting sqref="C68:D68">
    <cfRule type="cellIs" dxfId="58" priority="16" operator="equal">
      <formula>$AM68</formula>
    </cfRule>
  </conditionalFormatting>
  <conditionalFormatting sqref="C74:D74">
    <cfRule type="cellIs" dxfId="57" priority="15" operator="equal">
      <formula>$AM74</formula>
    </cfRule>
  </conditionalFormatting>
  <conditionalFormatting sqref="C80:D80">
    <cfRule type="cellIs" dxfId="56" priority="14" operator="equal">
      <formula>$AM80</formula>
    </cfRule>
  </conditionalFormatting>
  <conditionalFormatting sqref="C86:D86">
    <cfRule type="cellIs" dxfId="55" priority="13" operator="equal">
      <formula>$AM86</formula>
    </cfRule>
  </conditionalFormatting>
  <conditionalFormatting sqref="C92:D92">
    <cfRule type="cellIs" dxfId="54" priority="12" operator="equal">
      <formula>$AM92</formula>
    </cfRule>
  </conditionalFormatting>
  <conditionalFormatting sqref="AA8:AD8">
    <cfRule type="cellIs" dxfId="53" priority="11" operator="equal">
      <formula>$AM8</formula>
    </cfRule>
  </conditionalFormatting>
  <conditionalFormatting sqref="AD32">
    <cfRule type="cellIs" dxfId="52" priority="10" operator="equal">
      <formula>$AM32</formula>
    </cfRule>
  </conditionalFormatting>
  <conditionalFormatting sqref="AE32">
    <cfRule type="cellIs" dxfId="51" priority="9" operator="equal">
      <formula>$AM32</formula>
    </cfRule>
  </conditionalFormatting>
  <conditionalFormatting sqref="AD44">
    <cfRule type="cellIs" dxfId="50" priority="8" operator="equal">
      <formula>$AM44</formula>
    </cfRule>
  </conditionalFormatting>
  <conditionalFormatting sqref="AE44">
    <cfRule type="cellIs" dxfId="49" priority="7" operator="equal">
      <formula>$AM44</formula>
    </cfRule>
  </conditionalFormatting>
  <conditionalFormatting sqref="AD50">
    <cfRule type="cellIs" dxfId="48" priority="6" operator="equal">
      <formula>$AM50</formula>
    </cfRule>
  </conditionalFormatting>
  <conditionalFormatting sqref="AE50">
    <cfRule type="cellIs" dxfId="47" priority="5" operator="equal">
      <formula>$AM50</formula>
    </cfRule>
  </conditionalFormatting>
  <conditionalFormatting sqref="AD62">
    <cfRule type="cellIs" dxfId="46" priority="4" operator="equal">
      <formula>$AM62</formula>
    </cfRule>
  </conditionalFormatting>
  <conditionalFormatting sqref="AE62">
    <cfRule type="cellIs" dxfId="45" priority="3" operator="equal">
      <formula>$AM62</formula>
    </cfRule>
  </conditionalFormatting>
  <conditionalFormatting sqref="AD80">
    <cfRule type="cellIs" dxfId="44" priority="2" operator="equal">
      <formula>$AM80</formula>
    </cfRule>
  </conditionalFormatting>
  <conditionalFormatting sqref="AE80">
    <cfRule type="cellIs" dxfId="43" priority="1" operator="equal">
      <formula>$AM80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8"/>
  <sheetViews>
    <sheetView zoomScale="110" zoomScaleNormal="110" workbookViewId="0">
      <pane ySplit="5" topLeftCell="A6" activePane="bottomLeft" state="frozen"/>
      <selection activeCell="L108" sqref="L108"/>
      <selection pane="bottomLeft" activeCell="AO13" sqref="AO13"/>
    </sheetView>
  </sheetViews>
  <sheetFormatPr defaultRowHeight="15" x14ac:dyDescent="0.2"/>
  <cols>
    <col min="1" max="1" width="10.7109375" style="1" customWidth="1"/>
    <col min="2" max="2" width="7.7109375" style="1" customWidth="1"/>
    <col min="3" max="34" width="3.5703125" style="1" customWidth="1"/>
    <col min="35" max="35" width="9.140625" style="1"/>
    <col min="36" max="36" width="0" style="1" hidden="1" customWidth="1"/>
    <col min="37" max="16384" width="9.140625" style="1"/>
  </cols>
  <sheetData>
    <row r="1" spans="1:38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5" t="s">
        <v>73</v>
      </c>
      <c r="X1" s="6"/>
      <c r="Y1" s="6"/>
      <c r="Z1" s="6"/>
      <c r="AA1" s="3"/>
      <c r="AB1" s="6"/>
      <c r="AC1" s="6"/>
      <c r="AD1" s="3"/>
      <c r="AE1" s="6"/>
      <c r="AF1" s="6"/>
      <c r="AG1" s="3"/>
      <c r="AH1" s="3"/>
      <c r="AI1" s="7"/>
      <c r="AL1" s="246"/>
    </row>
    <row r="2" spans="1:38" ht="5.0999999999999996" customHeight="1" thickBot="1" x14ac:dyDescent="0.25">
      <c r="A2" s="8"/>
      <c r="B2" s="9"/>
      <c r="C2" s="9"/>
      <c r="D2" s="9"/>
      <c r="E2" s="9"/>
      <c r="F2" s="9"/>
      <c r="G2" s="9"/>
      <c r="T2" s="9"/>
      <c r="U2" s="9"/>
      <c r="V2" s="10"/>
      <c r="W2" s="11"/>
      <c r="X2" s="12"/>
      <c r="Y2" s="12"/>
      <c r="Z2" s="12"/>
      <c r="AA2" s="9"/>
      <c r="AB2" s="12"/>
      <c r="AC2" s="12"/>
      <c r="AD2" s="9"/>
      <c r="AE2" s="12"/>
      <c r="AF2" s="12"/>
      <c r="AG2" s="9"/>
      <c r="AH2" s="9"/>
      <c r="AI2" s="13"/>
      <c r="AL2" s="246"/>
    </row>
    <row r="3" spans="1:38" ht="21.95" customHeight="1" thickBot="1" x14ac:dyDescent="0.25">
      <c r="A3" s="8" t="s">
        <v>0</v>
      </c>
      <c r="B3" s="14">
        <v>12</v>
      </c>
      <c r="C3" s="12" t="s">
        <v>72</v>
      </c>
      <c r="D3" s="12"/>
      <c r="E3" s="12"/>
      <c r="F3" s="12"/>
      <c r="G3" s="9"/>
      <c r="T3" s="9"/>
      <c r="U3" s="9"/>
      <c r="V3" s="10"/>
      <c r="W3" s="15" t="s">
        <v>44</v>
      </c>
      <c r="X3" s="12"/>
      <c r="Y3" s="12"/>
      <c r="Z3" s="12"/>
      <c r="AA3" s="9"/>
      <c r="AB3" s="12"/>
      <c r="AC3" s="12"/>
      <c r="AD3" s="9"/>
      <c r="AE3" s="12"/>
      <c r="AF3" s="12"/>
      <c r="AG3" s="9"/>
      <c r="AH3" s="9"/>
      <c r="AI3" s="13"/>
      <c r="AL3" s="246"/>
    </row>
    <row r="4" spans="1:38" ht="5.0999999999999996" customHeight="1" thickBot="1" x14ac:dyDescent="0.3">
      <c r="A4" s="16"/>
      <c r="B4" s="17"/>
      <c r="C4" s="18"/>
      <c r="D4" s="18"/>
      <c r="E4" s="18"/>
      <c r="F4" s="18"/>
      <c r="G4" s="19"/>
      <c r="T4" s="19"/>
      <c r="U4" s="19"/>
      <c r="V4" s="20"/>
      <c r="W4" s="21"/>
      <c r="X4" s="18"/>
      <c r="Y4" s="18"/>
      <c r="Z4" s="18"/>
      <c r="AA4" s="19"/>
      <c r="AB4" s="18"/>
      <c r="AC4" s="18"/>
      <c r="AD4" s="19"/>
      <c r="AE4" s="18"/>
      <c r="AF4" s="18"/>
      <c r="AG4" s="19"/>
      <c r="AH4" s="19"/>
      <c r="AI4" s="22"/>
      <c r="AL4" s="246"/>
    </row>
    <row r="5" spans="1:38" ht="117" customHeight="1" thickBot="1" x14ac:dyDescent="0.25">
      <c r="A5" s="122" t="s">
        <v>60</v>
      </c>
      <c r="B5" s="32" t="s">
        <v>1</v>
      </c>
      <c r="C5" s="60" t="s">
        <v>35</v>
      </c>
      <c r="D5" s="62" t="s">
        <v>34</v>
      </c>
      <c r="E5" s="62" t="s">
        <v>33</v>
      </c>
      <c r="F5" s="62" t="s">
        <v>76</v>
      </c>
      <c r="G5" s="62" t="s">
        <v>45</v>
      </c>
      <c r="H5" s="62" t="s">
        <v>56</v>
      </c>
      <c r="I5" s="52" t="s">
        <v>43</v>
      </c>
      <c r="J5" s="53" t="s">
        <v>47</v>
      </c>
      <c r="K5" s="194" t="s">
        <v>40</v>
      </c>
      <c r="L5" s="53" t="s">
        <v>48</v>
      </c>
      <c r="M5" s="53" t="s">
        <v>49</v>
      </c>
      <c r="N5" s="53" t="s">
        <v>38</v>
      </c>
      <c r="O5" s="59" t="s">
        <v>36</v>
      </c>
      <c r="P5" s="49" t="s">
        <v>37</v>
      </c>
      <c r="Q5" s="49" t="s">
        <v>36</v>
      </c>
      <c r="R5" s="58" t="s">
        <v>45</v>
      </c>
      <c r="S5" s="53" t="s">
        <v>46</v>
      </c>
      <c r="T5" s="39" t="s">
        <v>50</v>
      </c>
      <c r="U5" s="32" t="s">
        <v>88</v>
      </c>
      <c r="V5" s="39" t="s">
        <v>51</v>
      </c>
      <c r="W5" s="202" t="s">
        <v>53</v>
      </c>
      <c r="X5" s="39" t="s">
        <v>12</v>
      </c>
      <c r="Y5" s="38" t="s">
        <v>13</v>
      </c>
      <c r="Z5" s="38" t="s">
        <v>52</v>
      </c>
      <c r="AA5" s="38" t="s">
        <v>14</v>
      </c>
      <c r="AB5" s="38" t="s">
        <v>19</v>
      </c>
      <c r="AC5" s="38" t="s">
        <v>21</v>
      </c>
      <c r="AD5" s="38" t="s">
        <v>22</v>
      </c>
      <c r="AE5" s="38" t="s">
        <v>23</v>
      </c>
      <c r="AF5" s="40" t="s">
        <v>74</v>
      </c>
      <c r="AG5" s="40" t="s">
        <v>75</v>
      </c>
      <c r="AH5" s="32" t="s">
        <v>25</v>
      </c>
      <c r="AI5" s="126" t="s">
        <v>61</v>
      </c>
      <c r="AJ5" s="23" t="s">
        <v>2</v>
      </c>
      <c r="AL5" s="247" t="s">
        <v>94</v>
      </c>
    </row>
    <row r="6" spans="1:38" ht="15.6" customHeight="1" x14ac:dyDescent="0.2">
      <c r="A6" s="123"/>
      <c r="B6" s="30" t="s">
        <v>3</v>
      </c>
      <c r="C6" s="190"/>
      <c r="D6" s="66">
        <v>0</v>
      </c>
      <c r="E6" s="66">
        <v>0</v>
      </c>
      <c r="F6" s="66">
        <v>0</v>
      </c>
      <c r="G6" s="66">
        <v>0</v>
      </c>
      <c r="H6" s="66">
        <v>0</v>
      </c>
      <c r="I6" s="201"/>
      <c r="J6" s="68" t="s">
        <v>69</v>
      </c>
      <c r="K6" s="195" t="s">
        <v>69</v>
      </c>
      <c r="L6" s="68" t="s">
        <v>69</v>
      </c>
      <c r="M6" s="68" t="s">
        <v>69</v>
      </c>
      <c r="N6" s="68" t="s">
        <v>69</v>
      </c>
      <c r="O6" s="208" t="s">
        <v>69</v>
      </c>
      <c r="P6" s="67" t="s">
        <v>69</v>
      </c>
      <c r="Q6" s="67" t="s">
        <v>69</v>
      </c>
      <c r="R6" s="209" t="s">
        <v>69</v>
      </c>
      <c r="S6" s="68" t="s">
        <v>69</v>
      </c>
      <c r="T6" s="177">
        <v>0</v>
      </c>
      <c r="U6" s="178">
        <v>0</v>
      </c>
      <c r="V6" s="177" t="s">
        <v>69</v>
      </c>
      <c r="W6" s="203">
        <v>1</v>
      </c>
      <c r="X6" s="177" t="s">
        <v>69</v>
      </c>
      <c r="Y6" s="65" t="s">
        <v>69</v>
      </c>
      <c r="Z6" s="65" t="s">
        <v>69</v>
      </c>
      <c r="AA6" s="65" t="s">
        <v>69</v>
      </c>
      <c r="AB6" s="65" t="s">
        <v>69</v>
      </c>
      <c r="AC6" s="65" t="s">
        <v>69</v>
      </c>
      <c r="AD6" s="65" t="s">
        <v>69</v>
      </c>
      <c r="AE6" s="65" t="s">
        <v>69</v>
      </c>
      <c r="AF6" s="65" t="s">
        <v>69</v>
      </c>
      <c r="AG6" s="65" t="s">
        <v>69</v>
      </c>
      <c r="AH6" s="178" t="s">
        <v>69</v>
      </c>
      <c r="AI6" s="127" t="s">
        <v>8</v>
      </c>
      <c r="AJ6" s="24"/>
      <c r="AL6" s="246" t="str">
        <f t="shared" ref="AL6:AL7" si="0">IF($B5="l. wsiad.",SUM(C5,I5:K5),"-")</f>
        <v>-</v>
      </c>
    </row>
    <row r="7" spans="1:38" ht="15.6" customHeight="1" x14ac:dyDescent="0.2">
      <c r="A7" s="124">
        <v>5.45</v>
      </c>
      <c r="B7" s="31" t="s">
        <v>4</v>
      </c>
      <c r="C7" s="70">
        <v>0</v>
      </c>
      <c r="D7" s="71">
        <v>0</v>
      </c>
      <c r="E7" s="71">
        <v>0</v>
      </c>
      <c r="F7" s="71">
        <v>1</v>
      </c>
      <c r="G7" s="71">
        <v>0</v>
      </c>
      <c r="H7" s="71">
        <v>0</v>
      </c>
      <c r="I7" s="73" t="s">
        <v>69</v>
      </c>
      <c r="J7" s="74" t="s">
        <v>69</v>
      </c>
      <c r="K7" s="196" t="s">
        <v>69</v>
      </c>
      <c r="L7" s="74" t="s">
        <v>69</v>
      </c>
      <c r="M7" s="74" t="s">
        <v>69</v>
      </c>
      <c r="N7" s="74" t="s">
        <v>69</v>
      </c>
      <c r="O7" s="192" t="s">
        <v>69</v>
      </c>
      <c r="P7" s="72" t="s">
        <v>69</v>
      </c>
      <c r="Q7" s="72" t="s">
        <v>69</v>
      </c>
      <c r="R7" s="196" t="s">
        <v>69</v>
      </c>
      <c r="S7" s="74" t="s">
        <v>69</v>
      </c>
      <c r="T7" s="179">
        <v>0</v>
      </c>
      <c r="U7" s="236">
        <v>0</v>
      </c>
      <c r="V7" s="179" t="s">
        <v>69</v>
      </c>
      <c r="W7" s="206"/>
      <c r="X7" s="179" t="s">
        <v>69</v>
      </c>
      <c r="Y7" s="69" t="s">
        <v>69</v>
      </c>
      <c r="Z7" s="69" t="s">
        <v>69</v>
      </c>
      <c r="AA7" s="69" t="s">
        <v>69</v>
      </c>
      <c r="AB7" s="69" t="s">
        <v>69</v>
      </c>
      <c r="AC7" s="69" t="s">
        <v>69</v>
      </c>
      <c r="AD7" s="69" t="s">
        <v>69</v>
      </c>
      <c r="AE7" s="69" t="s">
        <v>69</v>
      </c>
      <c r="AF7" s="69" t="s">
        <v>69</v>
      </c>
      <c r="AG7" s="69" t="s">
        <v>69</v>
      </c>
      <c r="AH7" s="180"/>
      <c r="AI7" s="128">
        <f>SUM(C7:AG7)</f>
        <v>1</v>
      </c>
      <c r="AJ7" s="25"/>
      <c r="AL7" s="246" t="str">
        <f t="shared" si="0"/>
        <v>-</v>
      </c>
    </row>
    <row r="8" spans="1:38" ht="15.6" customHeight="1" x14ac:dyDescent="0.2">
      <c r="A8" s="244" t="s">
        <v>77</v>
      </c>
      <c r="B8" s="29" t="s">
        <v>5</v>
      </c>
      <c r="C8" s="188">
        <f>C7</f>
        <v>0</v>
      </c>
      <c r="D8" s="63">
        <f t="shared" ref="D8:H8" si="1">C8-D6+D7</f>
        <v>0</v>
      </c>
      <c r="E8" s="63">
        <f t="shared" si="1"/>
        <v>0</v>
      </c>
      <c r="F8" s="63">
        <f t="shared" si="1"/>
        <v>1</v>
      </c>
      <c r="G8" s="63">
        <f t="shared" si="1"/>
        <v>1</v>
      </c>
      <c r="H8" s="63">
        <f t="shared" si="1"/>
        <v>1</v>
      </c>
      <c r="I8" s="197" t="s">
        <v>69</v>
      </c>
      <c r="J8" s="56" t="s">
        <v>69</v>
      </c>
      <c r="K8" s="197" t="s">
        <v>69</v>
      </c>
      <c r="L8" s="56" t="s">
        <v>69</v>
      </c>
      <c r="M8" s="56" t="s">
        <v>69</v>
      </c>
      <c r="N8" s="56" t="s">
        <v>69</v>
      </c>
      <c r="O8" s="193" t="s">
        <v>69</v>
      </c>
      <c r="P8" s="51" t="s">
        <v>69</v>
      </c>
      <c r="Q8" s="51" t="s">
        <v>69</v>
      </c>
      <c r="R8" s="197" t="s">
        <v>69</v>
      </c>
      <c r="S8" s="56" t="s">
        <v>69</v>
      </c>
      <c r="T8" s="41">
        <f>H8-T6+T7</f>
        <v>1</v>
      </c>
      <c r="U8" s="233">
        <f>T8-U6+U7</f>
        <v>1</v>
      </c>
      <c r="V8" s="41" t="s">
        <v>69</v>
      </c>
      <c r="W8" s="204">
        <f>U8-W6+W7</f>
        <v>0</v>
      </c>
      <c r="X8" s="41" t="s">
        <v>69</v>
      </c>
      <c r="Y8" s="42" t="s">
        <v>69</v>
      </c>
      <c r="Z8" s="42" t="s">
        <v>69</v>
      </c>
      <c r="AA8" s="42" t="s">
        <v>69</v>
      </c>
      <c r="AB8" s="42" t="s">
        <v>69</v>
      </c>
      <c r="AC8" s="42" t="s">
        <v>69</v>
      </c>
      <c r="AD8" s="42" t="s">
        <v>69</v>
      </c>
      <c r="AE8" s="42" t="s">
        <v>69</v>
      </c>
      <c r="AF8" s="42" t="s">
        <v>69</v>
      </c>
      <c r="AG8" s="42" t="s">
        <v>69</v>
      </c>
      <c r="AH8" s="42" t="s">
        <v>69</v>
      </c>
      <c r="AI8" s="129"/>
      <c r="AJ8" s="26">
        <f>MAX(C8:AH8)</f>
        <v>1</v>
      </c>
      <c r="AL8" s="246">
        <f>IF($B7="l. wsiad.",SUM(C7,I7:K7),"-")</f>
        <v>0</v>
      </c>
    </row>
    <row r="9" spans="1:38" ht="15.6" customHeight="1" x14ac:dyDescent="0.2">
      <c r="A9" s="245"/>
      <c r="B9" s="29" t="s">
        <v>6</v>
      </c>
      <c r="C9" s="191"/>
      <c r="D9" s="110"/>
      <c r="E9" s="110"/>
      <c r="F9" s="189">
        <v>5.49</v>
      </c>
      <c r="G9" s="110"/>
      <c r="H9" s="110"/>
      <c r="I9" s="114"/>
      <c r="J9" s="115"/>
      <c r="K9" s="199" t="s">
        <v>69</v>
      </c>
      <c r="L9" s="115"/>
      <c r="M9" s="115"/>
      <c r="N9" s="115"/>
      <c r="O9" s="211"/>
      <c r="P9" s="113" t="s">
        <v>69</v>
      </c>
      <c r="Q9" s="112"/>
      <c r="R9" s="210"/>
      <c r="S9" s="115"/>
      <c r="T9" s="184"/>
      <c r="U9" s="187"/>
      <c r="V9" s="185" t="s">
        <v>69</v>
      </c>
      <c r="W9" s="205">
        <v>5.55</v>
      </c>
      <c r="X9" s="184"/>
      <c r="Y9" s="104"/>
      <c r="Z9" s="106" t="s">
        <v>69</v>
      </c>
      <c r="AA9" s="104"/>
      <c r="AB9" s="104"/>
      <c r="AC9" s="104"/>
      <c r="AD9" s="104"/>
      <c r="AE9" s="104"/>
      <c r="AF9" s="104"/>
      <c r="AG9" s="104"/>
      <c r="AH9" s="186" t="s">
        <v>69</v>
      </c>
      <c r="AI9" s="130">
        <v>0.1</v>
      </c>
      <c r="AJ9" s="25"/>
      <c r="AL9" s="246" t="str">
        <f t="shared" ref="AL9:AL72" si="2">IF($B8="l. wsiad.",SUM(C8,I8:K8),"-")</f>
        <v>-</v>
      </c>
    </row>
    <row r="10" spans="1:38" ht="15.6" customHeight="1" x14ac:dyDescent="0.2">
      <c r="A10" s="245"/>
      <c r="B10" s="29" t="s">
        <v>7</v>
      </c>
      <c r="C10" s="108">
        <v>5.45</v>
      </c>
      <c r="D10" s="110"/>
      <c r="E10" s="110"/>
      <c r="F10" s="189">
        <v>5.49</v>
      </c>
      <c r="G10" s="110"/>
      <c r="H10" s="110"/>
      <c r="I10" s="198" t="s">
        <v>69</v>
      </c>
      <c r="J10" s="115"/>
      <c r="K10" s="200" t="s">
        <v>69</v>
      </c>
      <c r="L10" s="115"/>
      <c r="M10" s="115"/>
      <c r="N10" s="115"/>
      <c r="O10" s="211"/>
      <c r="P10" s="113" t="s">
        <v>69</v>
      </c>
      <c r="Q10" s="112"/>
      <c r="R10" s="210"/>
      <c r="S10" s="115"/>
      <c r="T10" s="184"/>
      <c r="U10" s="187"/>
      <c r="V10" s="185" t="s">
        <v>69</v>
      </c>
      <c r="W10" s="207"/>
      <c r="X10" s="184"/>
      <c r="Y10" s="104"/>
      <c r="Z10" s="106" t="s">
        <v>69</v>
      </c>
      <c r="AA10" s="104"/>
      <c r="AB10" s="104"/>
      <c r="AC10" s="104"/>
      <c r="AD10" s="104"/>
      <c r="AE10" s="104"/>
      <c r="AF10" s="104"/>
      <c r="AG10" s="104"/>
      <c r="AH10" s="187"/>
      <c r="AI10" s="129"/>
      <c r="AJ10" s="27"/>
      <c r="AL10" s="246" t="str">
        <f t="shared" si="2"/>
        <v>-</v>
      </c>
    </row>
    <row r="11" spans="1:38" ht="15.6" customHeight="1" thickBot="1" x14ac:dyDescent="0.25">
      <c r="A11" s="125">
        <v>227</v>
      </c>
      <c r="B11" s="34" t="s">
        <v>9</v>
      </c>
      <c r="C11" s="181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3"/>
      <c r="R11" s="182"/>
      <c r="S11" s="182"/>
      <c r="T11" s="182"/>
      <c r="U11" s="238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3"/>
      <c r="AI11" s="131"/>
      <c r="AJ11" s="28"/>
      <c r="AL11" s="246" t="str">
        <f t="shared" si="2"/>
        <v>-</v>
      </c>
    </row>
    <row r="12" spans="1:38" ht="15.6" customHeight="1" x14ac:dyDescent="0.2">
      <c r="A12" s="123"/>
      <c r="B12" s="30" t="s">
        <v>3</v>
      </c>
      <c r="C12" s="190"/>
      <c r="D12" s="66" t="s">
        <v>69</v>
      </c>
      <c r="E12" s="66" t="s">
        <v>69</v>
      </c>
      <c r="F12" s="66" t="s">
        <v>69</v>
      </c>
      <c r="G12" s="66" t="s">
        <v>69</v>
      </c>
      <c r="H12" s="66" t="s">
        <v>69</v>
      </c>
      <c r="I12" s="201"/>
      <c r="J12" s="68" t="s">
        <v>69</v>
      </c>
      <c r="K12" s="195" t="s">
        <v>69</v>
      </c>
      <c r="L12" s="68">
        <v>0</v>
      </c>
      <c r="M12" s="68">
        <v>0</v>
      </c>
      <c r="N12" s="68">
        <v>0</v>
      </c>
      <c r="O12" s="208" t="s">
        <v>69</v>
      </c>
      <c r="P12" s="67" t="s">
        <v>69</v>
      </c>
      <c r="Q12" s="67" t="s">
        <v>69</v>
      </c>
      <c r="R12" s="209">
        <v>0</v>
      </c>
      <c r="S12" s="68">
        <v>0</v>
      </c>
      <c r="T12" s="177">
        <v>0</v>
      </c>
      <c r="U12" s="178">
        <v>0</v>
      </c>
      <c r="V12" s="177">
        <v>0</v>
      </c>
      <c r="W12" s="203" t="s">
        <v>69</v>
      </c>
      <c r="X12" s="177">
        <v>0</v>
      </c>
      <c r="Y12" s="65">
        <v>0</v>
      </c>
      <c r="Z12" s="65">
        <v>0</v>
      </c>
      <c r="AA12" s="65">
        <v>0</v>
      </c>
      <c r="AB12" s="65">
        <v>0</v>
      </c>
      <c r="AC12" s="65">
        <v>1</v>
      </c>
      <c r="AD12" s="65">
        <v>0</v>
      </c>
      <c r="AE12" s="65">
        <v>0</v>
      </c>
      <c r="AF12" s="65">
        <v>0</v>
      </c>
      <c r="AG12" s="65">
        <v>0</v>
      </c>
      <c r="AH12" s="178">
        <v>0</v>
      </c>
      <c r="AI12" s="127" t="s">
        <v>8</v>
      </c>
      <c r="AJ12" s="24"/>
      <c r="AL12" s="246" t="str">
        <f t="shared" si="2"/>
        <v>-</v>
      </c>
    </row>
    <row r="13" spans="1:38" ht="15.6" customHeight="1" x14ac:dyDescent="0.2">
      <c r="A13" s="124">
        <v>6.15</v>
      </c>
      <c r="B13" s="31" t="s">
        <v>4</v>
      </c>
      <c r="C13" s="70" t="s">
        <v>69</v>
      </c>
      <c r="D13" s="71" t="s">
        <v>69</v>
      </c>
      <c r="E13" s="71" t="s">
        <v>69</v>
      </c>
      <c r="F13" s="71" t="s">
        <v>69</v>
      </c>
      <c r="G13" s="71" t="s">
        <v>69</v>
      </c>
      <c r="H13" s="71" t="s">
        <v>69</v>
      </c>
      <c r="I13" s="73" t="s">
        <v>69</v>
      </c>
      <c r="J13" s="74" t="s">
        <v>69</v>
      </c>
      <c r="K13" s="196">
        <v>0</v>
      </c>
      <c r="L13" s="74">
        <v>0</v>
      </c>
      <c r="M13" s="74">
        <v>1</v>
      </c>
      <c r="N13" s="74">
        <v>0</v>
      </c>
      <c r="O13" s="192" t="s">
        <v>69</v>
      </c>
      <c r="P13" s="72" t="s">
        <v>69</v>
      </c>
      <c r="Q13" s="72" t="s">
        <v>69</v>
      </c>
      <c r="R13" s="196">
        <v>0</v>
      </c>
      <c r="S13" s="74">
        <v>0</v>
      </c>
      <c r="T13" s="179">
        <v>0</v>
      </c>
      <c r="U13" s="236">
        <v>0</v>
      </c>
      <c r="V13" s="179">
        <v>0</v>
      </c>
      <c r="W13" s="206"/>
      <c r="X13" s="179">
        <v>0</v>
      </c>
      <c r="Y13" s="69">
        <v>0</v>
      </c>
      <c r="Z13" s="69">
        <v>0</v>
      </c>
      <c r="AA13" s="69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180"/>
      <c r="AI13" s="128">
        <f>SUM(C13:AG13)</f>
        <v>1</v>
      </c>
      <c r="AJ13" s="25"/>
      <c r="AL13" s="246" t="str">
        <f t="shared" si="2"/>
        <v>-</v>
      </c>
    </row>
    <row r="14" spans="1:38" ht="15.6" customHeight="1" x14ac:dyDescent="0.2">
      <c r="A14" s="244" t="s">
        <v>78</v>
      </c>
      <c r="B14" s="29" t="s">
        <v>5</v>
      </c>
      <c r="C14" s="188" t="str">
        <f>C13</f>
        <v>x</v>
      </c>
      <c r="D14" s="63" t="s">
        <v>69</v>
      </c>
      <c r="E14" s="63" t="s">
        <v>69</v>
      </c>
      <c r="F14" s="63" t="s">
        <v>69</v>
      </c>
      <c r="G14" s="63" t="s">
        <v>69</v>
      </c>
      <c r="H14" s="63" t="s">
        <v>69</v>
      </c>
      <c r="I14" s="197" t="s">
        <v>69</v>
      </c>
      <c r="J14" s="56" t="s">
        <v>69</v>
      </c>
      <c r="K14" s="197">
        <f>K13</f>
        <v>0</v>
      </c>
      <c r="L14" s="56">
        <f t="shared" ref="L14:N14" si="3">K14-L12+L13</f>
        <v>0</v>
      </c>
      <c r="M14" s="56">
        <f t="shared" si="3"/>
        <v>1</v>
      </c>
      <c r="N14" s="56">
        <f t="shared" si="3"/>
        <v>1</v>
      </c>
      <c r="O14" s="193" t="s">
        <v>69</v>
      </c>
      <c r="P14" s="51" t="s">
        <v>69</v>
      </c>
      <c r="Q14" s="51" t="s">
        <v>69</v>
      </c>
      <c r="R14" s="197">
        <f>N14-R12+R13</f>
        <v>1</v>
      </c>
      <c r="S14" s="56">
        <f t="shared" ref="S14:U14" si="4">R14-S12+S13</f>
        <v>1</v>
      </c>
      <c r="T14" s="41">
        <f t="shared" si="4"/>
        <v>1</v>
      </c>
      <c r="U14" s="233">
        <f t="shared" si="4"/>
        <v>1</v>
      </c>
      <c r="V14" s="41">
        <f>U14-V12+V13</f>
        <v>1</v>
      </c>
      <c r="W14" s="204" t="s">
        <v>69</v>
      </c>
      <c r="X14" s="41">
        <f>V14-X12+X13</f>
        <v>1</v>
      </c>
      <c r="Y14" s="42">
        <f t="shared" ref="Y14:AH14" si="5">X14-Y12+Y13</f>
        <v>1</v>
      </c>
      <c r="Z14" s="42">
        <f t="shared" si="5"/>
        <v>1</v>
      </c>
      <c r="AA14" s="42">
        <f t="shared" si="5"/>
        <v>1</v>
      </c>
      <c r="AB14" s="42">
        <f t="shared" si="5"/>
        <v>1</v>
      </c>
      <c r="AC14" s="42">
        <f t="shared" si="5"/>
        <v>0</v>
      </c>
      <c r="AD14" s="42">
        <f t="shared" si="5"/>
        <v>0</v>
      </c>
      <c r="AE14" s="42">
        <f t="shared" si="5"/>
        <v>0</v>
      </c>
      <c r="AF14" s="42">
        <f t="shared" si="5"/>
        <v>0</v>
      </c>
      <c r="AG14" s="42">
        <f t="shared" si="5"/>
        <v>0</v>
      </c>
      <c r="AH14" s="42">
        <f t="shared" si="5"/>
        <v>0</v>
      </c>
      <c r="AI14" s="129"/>
      <c r="AJ14" s="26">
        <f>MAX(C14:AH14)</f>
        <v>1</v>
      </c>
      <c r="AL14" s="246">
        <f t="shared" si="2"/>
        <v>0</v>
      </c>
    </row>
    <row r="15" spans="1:38" ht="15.6" customHeight="1" x14ac:dyDescent="0.2">
      <c r="A15" s="245"/>
      <c r="B15" s="29" t="s">
        <v>6</v>
      </c>
      <c r="C15" s="191"/>
      <c r="D15" s="110"/>
      <c r="E15" s="110"/>
      <c r="F15" s="189" t="s">
        <v>69</v>
      </c>
      <c r="G15" s="110"/>
      <c r="H15" s="110"/>
      <c r="I15" s="114"/>
      <c r="J15" s="115"/>
      <c r="K15" s="199" t="s">
        <v>69</v>
      </c>
      <c r="L15" s="115"/>
      <c r="M15" s="115"/>
      <c r="N15" s="115"/>
      <c r="O15" s="211"/>
      <c r="P15" s="113" t="s">
        <v>69</v>
      </c>
      <c r="Q15" s="112"/>
      <c r="R15" s="210"/>
      <c r="S15" s="115"/>
      <c r="T15" s="184"/>
      <c r="U15" s="187"/>
      <c r="V15" s="185">
        <v>6.31</v>
      </c>
      <c r="W15" s="205" t="s">
        <v>69</v>
      </c>
      <c r="X15" s="184"/>
      <c r="Y15" s="104"/>
      <c r="Z15" s="106">
        <v>6.36</v>
      </c>
      <c r="AA15" s="104"/>
      <c r="AB15" s="104"/>
      <c r="AC15" s="104"/>
      <c r="AD15" s="104"/>
      <c r="AE15" s="104"/>
      <c r="AF15" s="104"/>
      <c r="AG15" s="104"/>
      <c r="AH15" s="186">
        <v>6.46</v>
      </c>
      <c r="AI15" s="130">
        <v>0.31</v>
      </c>
      <c r="AJ15" s="25"/>
      <c r="AL15" s="246" t="str">
        <f t="shared" si="2"/>
        <v>-</v>
      </c>
    </row>
    <row r="16" spans="1:38" ht="15.6" customHeight="1" x14ac:dyDescent="0.2">
      <c r="A16" s="245"/>
      <c r="B16" s="29" t="s">
        <v>7</v>
      </c>
      <c r="C16" s="108" t="s">
        <v>69</v>
      </c>
      <c r="D16" s="110"/>
      <c r="E16" s="110"/>
      <c r="F16" s="189" t="s">
        <v>69</v>
      </c>
      <c r="G16" s="110"/>
      <c r="H16" s="110"/>
      <c r="I16" s="198" t="s">
        <v>69</v>
      </c>
      <c r="J16" s="115"/>
      <c r="K16" s="200">
        <v>6.15</v>
      </c>
      <c r="L16" s="115"/>
      <c r="M16" s="115"/>
      <c r="N16" s="115"/>
      <c r="O16" s="211"/>
      <c r="P16" s="113" t="s">
        <v>69</v>
      </c>
      <c r="Q16" s="112"/>
      <c r="R16" s="210"/>
      <c r="S16" s="115"/>
      <c r="T16" s="184"/>
      <c r="U16" s="187"/>
      <c r="V16" s="185">
        <v>6.31</v>
      </c>
      <c r="W16" s="207"/>
      <c r="X16" s="184"/>
      <c r="Y16" s="104"/>
      <c r="Z16" s="106">
        <v>6.36</v>
      </c>
      <c r="AA16" s="104"/>
      <c r="AB16" s="104"/>
      <c r="AC16" s="104"/>
      <c r="AD16" s="104"/>
      <c r="AE16" s="104"/>
      <c r="AF16" s="104"/>
      <c r="AG16" s="104"/>
      <c r="AH16" s="187"/>
      <c r="AI16" s="129"/>
      <c r="AJ16" s="27"/>
      <c r="AL16" s="246" t="str">
        <f t="shared" si="2"/>
        <v>-</v>
      </c>
    </row>
    <row r="17" spans="1:38" ht="15.6" customHeight="1" thickBot="1" x14ac:dyDescent="0.25">
      <c r="A17" s="125">
        <v>227</v>
      </c>
      <c r="B17" s="34" t="s">
        <v>9</v>
      </c>
      <c r="C17" s="181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3"/>
      <c r="R17" s="182"/>
      <c r="S17" s="182"/>
      <c r="T17" s="182"/>
      <c r="U17" s="238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3"/>
      <c r="AI17" s="131"/>
      <c r="AJ17" s="28"/>
      <c r="AL17" s="246" t="str">
        <f t="shared" si="2"/>
        <v>-</v>
      </c>
    </row>
    <row r="18" spans="1:38" ht="15.6" customHeight="1" x14ac:dyDescent="0.2">
      <c r="A18" s="123"/>
      <c r="B18" s="30" t="s">
        <v>3</v>
      </c>
      <c r="C18" s="190"/>
      <c r="D18" s="66" t="s">
        <v>69</v>
      </c>
      <c r="E18" s="66" t="s">
        <v>69</v>
      </c>
      <c r="F18" s="66" t="s">
        <v>69</v>
      </c>
      <c r="G18" s="66" t="s">
        <v>69</v>
      </c>
      <c r="H18" s="66" t="s">
        <v>69</v>
      </c>
      <c r="I18" s="201"/>
      <c r="J18" s="68">
        <v>0</v>
      </c>
      <c r="K18" s="195">
        <v>2</v>
      </c>
      <c r="L18" s="68">
        <v>0</v>
      </c>
      <c r="M18" s="68">
        <v>3</v>
      </c>
      <c r="N18" s="68">
        <v>0</v>
      </c>
      <c r="O18" s="208" t="s">
        <v>69</v>
      </c>
      <c r="P18" s="67" t="s">
        <v>69</v>
      </c>
      <c r="Q18" s="67" t="s">
        <v>69</v>
      </c>
      <c r="R18" s="209">
        <v>0</v>
      </c>
      <c r="S18" s="68">
        <v>0</v>
      </c>
      <c r="T18" s="177">
        <v>1</v>
      </c>
      <c r="U18" s="178">
        <v>0</v>
      </c>
      <c r="V18" s="177" t="s">
        <v>69</v>
      </c>
      <c r="W18" s="203">
        <v>3</v>
      </c>
      <c r="X18" s="177" t="s">
        <v>69</v>
      </c>
      <c r="Y18" s="65" t="s">
        <v>69</v>
      </c>
      <c r="Z18" s="65" t="s">
        <v>69</v>
      </c>
      <c r="AA18" s="65" t="s">
        <v>69</v>
      </c>
      <c r="AB18" s="65" t="s">
        <v>69</v>
      </c>
      <c r="AC18" s="65" t="s">
        <v>69</v>
      </c>
      <c r="AD18" s="65" t="s">
        <v>69</v>
      </c>
      <c r="AE18" s="65" t="s">
        <v>69</v>
      </c>
      <c r="AF18" s="65" t="s">
        <v>69</v>
      </c>
      <c r="AG18" s="65" t="s">
        <v>69</v>
      </c>
      <c r="AH18" s="178" t="s">
        <v>69</v>
      </c>
      <c r="AI18" s="127" t="s">
        <v>8</v>
      </c>
      <c r="AJ18" s="24"/>
      <c r="AL18" s="246" t="str">
        <f t="shared" si="2"/>
        <v>-</v>
      </c>
    </row>
    <row r="19" spans="1:38" ht="15.6" customHeight="1" x14ac:dyDescent="0.2">
      <c r="A19" s="124">
        <v>7.22</v>
      </c>
      <c r="B19" s="31" t="s">
        <v>4</v>
      </c>
      <c r="C19" s="70" t="s">
        <v>69</v>
      </c>
      <c r="D19" s="71" t="s">
        <v>69</v>
      </c>
      <c r="E19" s="71" t="s">
        <v>69</v>
      </c>
      <c r="F19" s="71" t="s">
        <v>69</v>
      </c>
      <c r="G19" s="71" t="s">
        <v>69</v>
      </c>
      <c r="H19" s="71" t="s">
        <v>69</v>
      </c>
      <c r="I19" s="73">
        <v>5</v>
      </c>
      <c r="J19" s="74">
        <v>0</v>
      </c>
      <c r="K19" s="196">
        <v>3</v>
      </c>
      <c r="L19" s="74">
        <v>0</v>
      </c>
      <c r="M19" s="74">
        <v>0</v>
      </c>
      <c r="N19" s="74">
        <v>2</v>
      </c>
      <c r="O19" s="192" t="s">
        <v>69</v>
      </c>
      <c r="P19" s="72" t="s">
        <v>69</v>
      </c>
      <c r="Q19" s="72" t="s">
        <v>69</v>
      </c>
      <c r="R19" s="196">
        <v>0</v>
      </c>
      <c r="S19" s="74">
        <v>0</v>
      </c>
      <c r="T19" s="179">
        <v>0</v>
      </c>
      <c r="U19" s="236">
        <v>0</v>
      </c>
      <c r="V19" s="179" t="s">
        <v>69</v>
      </c>
      <c r="W19" s="206"/>
      <c r="X19" s="179" t="s">
        <v>69</v>
      </c>
      <c r="Y19" s="69" t="s">
        <v>69</v>
      </c>
      <c r="Z19" s="69" t="s">
        <v>69</v>
      </c>
      <c r="AA19" s="69" t="s">
        <v>69</v>
      </c>
      <c r="AB19" s="69" t="s">
        <v>69</v>
      </c>
      <c r="AC19" s="69" t="s">
        <v>69</v>
      </c>
      <c r="AD19" s="69" t="s">
        <v>69</v>
      </c>
      <c r="AE19" s="69" t="s">
        <v>69</v>
      </c>
      <c r="AF19" s="69" t="s">
        <v>69</v>
      </c>
      <c r="AG19" s="69" t="s">
        <v>69</v>
      </c>
      <c r="AH19" s="180"/>
      <c r="AI19" s="128">
        <f>SUM(C19:AG19)</f>
        <v>10</v>
      </c>
      <c r="AJ19" s="25"/>
      <c r="AL19" s="246" t="str">
        <f t="shared" si="2"/>
        <v>-</v>
      </c>
    </row>
    <row r="20" spans="1:38" ht="15.6" customHeight="1" x14ac:dyDescent="0.2">
      <c r="A20" s="244" t="s">
        <v>79</v>
      </c>
      <c r="B20" s="29" t="s">
        <v>5</v>
      </c>
      <c r="C20" s="188" t="str">
        <f>C19</f>
        <v>x</v>
      </c>
      <c r="D20" s="63" t="s">
        <v>69</v>
      </c>
      <c r="E20" s="63" t="s">
        <v>69</v>
      </c>
      <c r="F20" s="63" t="s">
        <v>69</v>
      </c>
      <c r="G20" s="63" t="s">
        <v>69</v>
      </c>
      <c r="H20" s="63" t="s">
        <v>69</v>
      </c>
      <c r="I20" s="197">
        <f>I19</f>
        <v>5</v>
      </c>
      <c r="J20" s="56">
        <f t="shared" ref="J20:N20" si="6">I20-J18+J19</f>
        <v>5</v>
      </c>
      <c r="K20" s="197">
        <f t="shared" si="6"/>
        <v>6</v>
      </c>
      <c r="L20" s="56">
        <f t="shared" si="6"/>
        <v>6</v>
      </c>
      <c r="M20" s="56">
        <f t="shared" si="6"/>
        <v>3</v>
      </c>
      <c r="N20" s="56">
        <f t="shared" si="6"/>
        <v>5</v>
      </c>
      <c r="O20" s="193" t="s">
        <v>69</v>
      </c>
      <c r="P20" s="51" t="s">
        <v>69</v>
      </c>
      <c r="Q20" s="51" t="s">
        <v>69</v>
      </c>
      <c r="R20" s="197">
        <f>N20-R18+R19</f>
        <v>5</v>
      </c>
      <c r="S20" s="56">
        <f t="shared" ref="S20:U20" si="7">R20-S18+S19</f>
        <v>5</v>
      </c>
      <c r="T20" s="41">
        <f t="shared" si="7"/>
        <v>4</v>
      </c>
      <c r="U20" s="233">
        <f t="shared" si="7"/>
        <v>4</v>
      </c>
      <c r="V20" s="41" t="s">
        <v>69</v>
      </c>
      <c r="W20" s="204">
        <f>U20-W18+W19</f>
        <v>1</v>
      </c>
      <c r="X20" s="41" t="s">
        <v>69</v>
      </c>
      <c r="Y20" s="42" t="s">
        <v>69</v>
      </c>
      <c r="Z20" s="42" t="s">
        <v>69</v>
      </c>
      <c r="AA20" s="42" t="s">
        <v>69</v>
      </c>
      <c r="AB20" s="42" t="s">
        <v>69</v>
      </c>
      <c r="AC20" s="42" t="s">
        <v>69</v>
      </c>
      <c r="AD20" s="42" t="s">
        <v>69</v>
      </c>
      <c r="AE20" s="42" t="s">
        <v>69</v>
      </c>
      <c r="AF20" s="42" t="s">
        <v>69</v>
      </c>
      <c r="AG20" s="42" t="s">
        <v>69</v>
      </c>
      <c r="AH20" s="42" t="s">
        <v>69</v>
      </c>
      <c r="AI20" s="129"/>
      <c r="AJ20" s="26">
        <f>MAX(C20:AH20)</f>
        <v>6</v>
      </c>
      <c r="AL20" s="246">
        <f t="shared" si="2"/>
        <v>8</v>
      </c>
    </row>
    <row r="21" spans="1:38" ht="15.6" customHeight="1" x14ac:dyDescent="0.2">
      <c r="A21" s="245"/>
      <c r="B21" s="29" t="s">
        <v>6</v>
      </c>
      <c r="C21" s="191"/>
      <c r="D21" s="110"/>
      <c r="E21" s="110"/>
      <c r="F21" s="189" t="s">
        <v>69</v>
      </c>
      <c r="G21" s="110"/>
      <c r="H21" s="110"/>
      <c r="I21" s="114"/>
      <c r="J21" s="115"/>
      <c r="K21" s="199">
        <v>7.28</v>
      </c>
      <c r="L21" s="115"/>
      <c r="M21" s="115"/>
      <c r="N21" s="115"/>
      <c r="O21" s="211"/>
      <c r="P21" s="113" t="s">
        <v>69</v>
      </c>
      <c r="Q21" s="112"/>
      <c r="R21" s="210"/>
      <c r="S21" s="115"/>
      <c r="T21" s="184"/>
      <c r="U21" s="187"/>
      <c r="V21" s="185" t="s">
        <v>69</v>
      </c>
      <c r="W21" s="205">
        <v>7.43</v>
      </c>
      <c r="X21" s="184"/>
      <c r="Y21" s="104"/>
      <c r="Z21" s="106" t="s">
        <v>69</v>
      </c>
      <c r="AA21" s="104"/>
      <c r="AB21" s="104"/>
      <c r="AC21" s="104"/>
      <c r="AD21" s="104"/>
      <c r="AE21" s="104"/>
      <c r="AF21" s="104"/>
      <c r="AG21" s="104"/>
      <c r="AH21" s="186" t="s">
        <v>69</v>
      </c>
      <c r="AI21" s="130">
        <v>0.21</v>
      </c>
      <c r="AJ21" s="25"/>
      <c r="AL21" s="246" t="str">
        <f t="shared" si="2"/>
        <v>-</v>
      </c>
    </row>
    <row r="22" spans="1:38" ht="15.6" customHeight="1" x14ac:dyDescent="0.2">
      <c r="A22" s="245"/>
      <c r="B22" s="29" t="s">
        <v>7</v>
      </c>
      <c r="C22" s="108" t="s">
        <v>69</v>
      </c>
      <c r="D22" s="110"/>
      <c r="E22" s="110"/>
      <c r="F22" s="189" t="s">
        <v>69</v>
      </c>
      <c r="G22" s="110"/>
      <c r="H22" s="110"/>
      <c r="I22" s="198">
        <v>7.22</v>
      </c>
      <c r="J22" s="115"/>
      <c r="K22" s="200">
        <v>7.28</v>
      </c>
      <c r="L22" s="115"/>
      <c r="M22" s="115"/>
      <c r="N22" s="115"/>
      <c r="O22" s="211"/>
      <c r="P22" s="113" t="s">
        <v>69</v>
      </c>
      <c r="Q22" s="112"/>
      <c r="R22" s="210"/>
      <c r="S22" s="115"/>
      <c r="T22" s="184"/>
      <c r="U22" s="187"/>
      <c r="V22" s="185" t="s">
        <v>69</v>
      </c>
      <c r="W22" s="207"/>
      <c r="X22" s="184"/>
      <c r="Y22" s="104"/>
      <c r="Z22" s="106" t="s">
        <v>69</v>
      </c>
      <c r="AA22" s="104"/>
      <c r="AB22" s="104"/>
      <c r="AC22" s="104"/>
      <c r="AD22" s="104"/>
      <c r="AE22" s="104"/>
      <c r="AF22" s="104"/>
      <c r="AG22" s="104"/>
      <c r="AH22" s="187"/>
      <c r="AI22" s="129"/>
      <c r="AJ22" s="27"/>
      <c r="AL22" s="246" t="str">
        <f t="shared" si="2"/>
        <v>-</v>
      </c>
    </row>
    <row r="23" spans="1:38" ht="15.6" customHeight="1" thickBot="1" x14ac:dyDescent="0.25">
      <c r="A23" s="125">
        <v>227</v>
      </c>
      <c r="B23" s="34" t="s">
        <v>9</v>
      </c>
      <c r="C23" s="181" t="s">
        <v>93</v>
      </c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3"/>
      <c r="R23" s="182"/>
      <c r="S23" s="182"/>
      <c r="T23" s="182"/>
      <c r="U23" s="238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3"/>
      <c r="AI23" s="131"/>
      <c r="AJ23" s="28"/>
      <c r="AL23" s="246" t="str">
        <f t="shared" si="2"/>
        <v>-</v>
      </c>
    </row>
    <row r="24" spans="1:38" ht="15.6" customHeight="1" x14ac:dyDescent="0.2">
      <c r="A24" s="123"/>
      <c r="B24" s="30" t="s">
        <v>3</v>
      </c>
      <c r="C24" s="190"/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201"/>
      <c r="J24" s="68" t="s">
        <v>69</v>
      </c>
      <c r="K24" s="195" t="s">
        <v>69</v>
      </c>
      <c r="L24" s="68" t="s">
        <v>69</v>
      </c>
      <c r="M24" s="68" t="s">
        <v>69</v>
      </c>
      <c r="N24" s="68" t="s">
        <v>69</v>
      </c>
      <c r="O24" s="208" t="s">
        <v>69</v>
      </c>
      <c r="P24" s="67" t="s">
        <v>69</v>
      </c>
      <c r="Q24" s="67" t="s">
        <v>69</v>
      </c>
      <c r="R24" s="209" t="s">
        <v>69</v>
      </c>
      <c r="S24" s="68" t="s">
        <v>69</v>
      </c>
      <c r="T24" s="177">
        <v>0</v>
      </c>
      <c r="U24" s="178">
        <v>0</v>
      </c>
      <c r="V24" s="177" t="s">
        <v>69</v>
      </c>
      <c r="W24" s="203">
        <v>0</v>
      </c>
      <c r="X24" s="177" t="s">
        <v>69</v>
      </c>
      <c r="Y24" s="65" t="s">
        <v>69</v>
      </c>
      <c r="Z24" s="65" t="s">
        <v>69</v>
      </c>
      <c r="AA24" s="65" t="s">
        <v>69</v>
      </c>
      <c r="AB24" s="65" t="s">
        <v>69</v>
      </c>
      <c r="AC24" s="65" t="s">
        <v>69</v>
      </c>
      <c r="AD24" s="65" t="s">
        <v>69</v>
      </c>
      <c r="AE24" s="65" t="s">
        <v>69</v>
      </c>
      <c r="AF24" s="65" t="s">
        <v>69</v>
      </c>
      <c r="AG24" s="65" t="s">
        <v>69</v>
      </c>
      <c r="AH24" s="178" t="s">
        <v>69</v>
      </c>
      <c r="AI24" s="127" t="s">
        <v>8</v>
      </c>
      <c r="AJ24" s="24"/>
      <c r="AL24" s="246" t="str">
        <f t="shared" si="2"/>
        <v>-</v>
      </c>
    </row>
    <row r="25" spans="1:38" ht="15.6" customHeight="1" x14ac:dyDescent="0.2">
      <c r="A25" s="124">
        <v>8.01</v>
      </c>
      <c r="B25" s="31" t="s">
        <v>4</v>
      </c>
      <c r="C25" s="70">
        <v>0</v>
      </c>
      <c r="D25" s="71">
        <v>0</v>
      </c>
      <c r="E25" s="71">
        <v>0</v>
      </c>
      <c r="F25" s="71">
        <v>0</v>
      </c>
      <c r="G25" s="71">
        <v>0</v>
      </c>
      <c r="H25" s="71">
        <v>0</v>
      </c>
      <c r="I25" s="73" t="s">
        <v>69</v>
      </c>
      <c r="J25" s="74" t="s">
        <v>69</v>
      </c>
      <c r="K25" s="196" t="s">
        <v>69</v>
      </c>
      <c r="L25" s="74" t="s">
        <v>69</v>
      </c>
      <c r="M25" s="74" t="s">
        <v>69</v>
      </c>
      <c r="N25" s="74" t="s">
        <v>69</v>
      </c>
      <c r="O25" s="192" t="s">
        <v>69</v>
      </c>
      <c r="P25" s="72" t="s">
        <v>69</v>
      </c>
      <c r="Q25" s="72" t="s">
        <v>69</v>
      </c>
      <c r="R25" s="196" t="s">
        <v>69</v>
      </c>
      <c r="S25" s="74" t="s">
        <v>69</v>
      </c>
      <c r="T25" s="179">
        <v>0</v>
      </c>
      <c r="U25" s="236">
        <v>0</v>
      </c>
      <c r="V25" s="179" t="s">
        <v>69</v>
      </c>
      <c r="W25" s="206"/>
      <c r="X25" s="179" t="s">
        <v>69</v>
      </c>
      <c r="Y25" s="69" t="s">
        <v>69</v>
      </c>
      <c r="Z25" s="69" t="s">
        <v>69</v>
      </c>
      <c r="AA25" s="69" t="s">
        <v>69</v>
      </c>
      <c r="AB25" s="69" t="s">
        <v>69</v>
      </c>
      <c r="AC25" s="69" t="s">
        <v>69</v>
      </c>
      <c r="AD25" s="69" t="s">
        <v>69</v>
      </c>
      <c r="AE25" s="69" t="s">
        <v>69</v>
      </c>
      <c r="AF25" s="69" t="s">
        <v>69</v>
      </c>
      <c r="AG25" s="69" t="s">
        <v>69</v>
      </c>
      <c r="AH25" s="180"/>
      <c r="AI25" s="128">
        <f>SUM(C25:AG25)</f>
        <v>0</v>
      </c>
      <c r="AJ25" s="25"/>
      <c r="AL25" s="246" t="str">
        <f t="shared" si="2"/>
        <v>-</v>
      </c>
    </row>
    <row r="26" spans="1:38" ht="15.6" customHeight="1" x14ac:dyDescent="0.2">
      <c r="A26" s="244" t="s">
        <v>77</v>
      </c>
      <c r="B26" s="29" t="s">
        <v>5</v>
      </c>
      <c r="C26" s="188">
        <f>C25</f>
        <v>0</v>
      </c>
      <c r="D26" s="63">
        <f t="shared" ref="D26:H26" si="8">C26-D24+D25</f>
        <v>0</v>
      </c>
      <c r="E26" s="63">
        <f t="shared" si="8"/>
        <v>0</v>
      </c>
      <c r="F26" s="63">
        <f t="shared" si="8"/>
        <v>0</v>
      </c>
      <c r="G26" s="63">
        <f t="shared" si="8"/>
        <v>0</v>
      </c>
      <c r="H26" s="63">
        <f t="shared" si="8"/>
        <v>0</v>
      </c>
      <c r="I26" s="197" t="s">
        <v>69</v>
      </c>
      <c r="J26" s="56" t="s">
        <v>69</v>
      </c>
      <c r="K26" s="197" t="s">
        <v>69</v>
      </c>
      <c r="L26" s="56" t="s">
        <v>69</v>
      </c>
      <c r="M26" s="56" t="s">
        <v>69</v>
      </c>
      <c r="N26" s="56" t="s">
        <v>69</v>
      </c>
      <c r="O26" s="193" t="s">
        <v>69</v>
      </c>
      <c r="P26" s="51" t="s">
        <v>69</v>
      </c>
      <c r="Q26" s="51" t="s">
        <v>69</v>
      </c>
      <c r="R26" s="197" t="s">
        <v>69</v>
      </c>
      <c r="S26" s="56" t="s">
        <v>69</v>
      </c>
      <c r="T26" s="41">
        <f>H26-T24+T25</f>
        <v>0</v>
      </c>
      <c r="U26" s="233">
        <f t="shared" ref="U26" si="9">T26-U24+U25</f>
        <v>0</v>
      </c>
      <c r="V26" s="41" t="s">
        <v>69</v>
      </c>
      <c r="W26" s="204">
        <f>U26-W24+W25</f>
        <v>0</v>
      </c>
      <c r="X26" s="41" t="s">
        <v>69</v>
      </c>
      <c r="Y26" s="42" t="s">
        <v>69</v>
      </c>
      <c r="Z26" s="42" t="s">
        <v>69</v>
      </c>
      <c r="AA26" s="42" t="s">
        <v>69</v>
      </c>
      <c r="AB26" s="42" t="s">
        <v>69</v>
      </c>
      <c r="AC26" s="42" t="s">
        <v>69</v>
      </c>
      <c r="AD26" s="42" t="s">
        <v>69</v>
      </c>
      <c r="AE26" s="42" t="s">
        <v>69</v>
      </c>
      <c r="AF26" s="42" t="s">
        <v>69</v>
      </c>
      <c r="AG26" s="42" t="s">
        <v>69</v>
      </c>
      <c r="AH26" s="42" t="s">
        <v>69</v>
      </c>
      <c r="AI26" s="129"/>
      <c r="AJ26" s="26">
        <f>MAX(C26:AH26)</f>
        <v>0</v>
      </c>
      <c r="AL26" s="246">
        <f t="shared" si="2"/>
        <v>0</v>
      </c>
    </row>
    <row r="27" spans="1:38" ht="15.6" customHeight="1" x14ac:dyDescent="0.2">
      <c r="A27" s="245"/>
      <c r="B27" s="29" t="s">
        <v>6</v>
      </c>
      <c r="C27" s="191"/>
      <c r="D27" s="110"/>
      <c r="E27" s="110"/>
      <c r="F27" s="189">
        <v>8.0299999999999994</v>
      </c>
      <c r="G27" s="110"/>
      <c r="H27" s="110"/>
      <c r="I27" s="114"/>
      <c r="J27" s="115"/>
      <c r="K27" s="199" t="s">
        <v>69</v>
      </c>
      <c r="L27" s="115"/>
      <c r="M27" s="115"/>
      <c r="N27" s="115"/>
      <c r="O27" s="211"/>
      <c r="P27" s="113" t="s">
        <v>69</v>
      </c>
      <c r="Q27" s="112"/>
      <c r="R27" s="210"/>
      <c r="S27" s="115"/>
      <c r="T27" s="184"/>
      <c r="U27" s="187"/>
      <c r="V27" s="185" t="s">
        <v>69</v>
      </c>
      <c r="W27" s="205">
        <v>8.09</v>
      </c>
      <c r="X27" s="184"/>
      <c r="Y27" s="104"/>
      <c r="Z27" s="106" t="s">
        <v>69</v>
      </c>
      <c r="AA27" s="104"/>
      <c r="AB27" s="104"/>
      <c r="AC27" s="104"/>
      <c r="AD27" s="104"/>
      <c r="AE27" s="104"/>
      <c r="AF27" s="104"/>
      <c r="AG27" s="104"/>
      <c r="AH27" s="186" t="s">
        <v>69</v>
      </c>
      <c r="AI27" s="130">
        <v>0.08</v>
      </c>
      <c r="AJ27" s="25"/>
      <c r="AL27" s="246" t="str">
        <f t="shared" si="2"/>
        <v>-</v>
      </c>
    </row>
    <row r="28" spans="1:38" ht="15.6" customHeight="1" x14ac:dyDescent="0.2">
      <c r="A28" s="245"/>
      <c r="B28" s="29" t="s">
        <v>7</v>
      </c>
      <c r="C28" s="108">
        <v>8.01</v>
      </c>
      <c r="D28" s="110"/>
      <c r="E28" s="110"/>
      <c r="F28" s="189">
        <v>8.0299999999999994</v>
      </c>
      <c r="G28" s="110"/>
      <c r="H28" s="110"/>
      <c r="I28" s="198" t="s">
        <v>69</v>
      </c>
      <c r="J28" s="115"/>
      <c r="K28" s="200" t="s">
        <v>69</v>
      </c>
      <c r="L28" s="115"/>
      <c r="M28" s="115"/>
      <c r="N28" s="115"/>
      <c r="O28" s="211"/>
      <c r="P28" s="113" t="s">
        <v>69</v>
      </c>
      <c r="Q28" s="112"/>
      <c r="R28" s="210"/>
      <c r="S28" s="115"/>
      <c r="T28" s="184"/>
      <c r="U28" s="187"/>
      <c r="V28" s="185" t="s">
        <v>69</v>
      </c>
      <c r="W28" s="207"/>
      <c r="X28" s="184"/>
      <c r="Y28" s="104"/>
      <c r="Z28" s="106" t="s">
        <v>69</v>
      </c>
      <c r="AA28" s="104"/>
      <c r="AB28" s="104"/>
      <c r="AC28" s="104"/>
      <c r="AD28" s="104"/>
      <c r="AE28" s="104"/>
      <c r="AF28" s="104"/>
      <c r="AG28" s="104"/>
      <c r="AH28" s="187"/>
      <c r="AI28" s="129"/>
      <c r="AJ28" s="27"/>
      <c r="AL28" s="246" t="str">
        <f t="shared" si="2"/>
        <v>-</v>
      </c>
    </row>
    <row r="29" spans="1:38" ht="15.6" customHeight="1" thickBot="1" x14ac:dyDescent="0.25">
      <c r="A29" s="125">
        <v>227</v>
      </c>
      <c r="B29" s="34" t="s">
        <v>9</v>
      </c>
      <c r="C29" s="181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3"/>
      <c r="R29" s="182"/>
      <c r="S29" s="182"/>
      <c r="T29" s="182"/>
      <c r="U29" s="238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3"/>
      <c r="AI29" s="131"/>
      <c r="AJ29" s="28"/>
      <c r="AL29" s="246" t="str">
        <f t="shared" si="2"/>
        <v>-</v>
      </c>
    </row>
    <row r="30" spans="1:38" ht="15.6" customHeight="1" x14ac:dyDescent="0.2">
      <c r="A30" s="123"/>
      <c r="B30" s="30" t="s">
        <v>3</v>
      </c>
      <c r="C30" s="190"/>
      <c r="D30" s="66" t="s">
        <v>69</v>
      </c>
      <c r="E30" s="66" t="s">
        <v>69</v>
      </c>
      <c r="F30" s="66" t="s">
        <v>69</v>
      </c>
      <c r="G30" s="66" t="s">
        <v>69</v>
      </c>
      <c r="H30" s="66" t="s">
        <v>69</v>
      </c>
      <c r="I30" s="201"/>
      <c r="J30" s="68" t="s">
        <v>69</v>
      </c>
      <c r="K30" s="195" t="s">
        <v>69</v>
      </c>
      <c r="L30" s="68">
        <v>0</v>
      </c>
      <c r="M30" s="68">
        <v>1</v>
      </c>
      <c r="N30" s="68">
        <v>0</v>
      </c>
      <c r="O30" s="208" t="s">
        <v>69</v>
      </c>
      <c r="P30" s="67" t="s">
        <v>69</v>
      </c>
      <c r="Q30" s="67" t="s">
        <v>69</v>
      </c>
      <c r="R30" s="209">
        <v>0</v>
      </c>
      <c r="S30" s="68">
        <v>0</v>
      </c>
      <c r="T30" s="177">
        <v>1</v>
      </c>
      <c r="U30" s="178">
        <v>0</v>
      </c>
      <c r="V30" s="177">
        <v>0</v>
      </c>
      <c r="W30" s="203" t="s">
        <v>69</v>
      </c>
      <c r="X30" s="177">
        <v>0</v>
      </c>
      <c r="Y30" s="65">
        <v>0</v>
      </c>
      <c r="Z30" s="65">
        <v>1</v>
      </c>
      <c r="AA30" s="65">
        <v>2</v>
      </c>
      <c r="AB30" s="65">
        <v>1</v>
      </c>
      <c r="AC30" s="65">
        <v>1</v>
      </c>
      <c r="AD30" s="65">
        <v>0</v>
      </c>
      <c r="AE30" s="65">
        <v>2</v>
      </c>
      <c r="AF30" s="65">
        <v>0</v>
      </c>
      <c r="AG30" s="65">
        <v>0</v>
      </c>
      <c r="AH30" s="178">
        <v>0</v>
      </c>
      <c r="AI30" s="127" t="s">
        <v>8</v>
      </c>
      <c r="AJ30" s="24"/>
      <c r="AL30" s="246" t="str">
        <f t="shared" si="2"/>
        <v>-</v>
      </c>
    </row>
    <row r="31" spans="1:38" ht="15.6" customHeight="1" x14ac:dyDescent="0.2">
      <c r="A31" s="124">
        <v>8.3800000000000008</v>
      </c>
      <c r="B31" s="31" t="s">
        <v>4</v>
      </c>
      <c r="C31" s="70" t="s">
        <v>69</v>
      </c>
      <c r="D31" s="71" t="s">
        <v>69</v>
      </c>
      <c r="E31" s="71" t="s">
        <v>69</v>
      </c>
      <c r="F31" s="71" t="s">
        <v>69</v>
      </c>
      <c r="G31" s="71" t="s">
        <v>69</v>
      </c>
      <c r="H31" s="71" t="s">
        <v>69</v>
      </c>
      <c r="I31" s="73" t="s">
        <v>69</v>
      </c>
      <c r="J31" s="74" t="s">
        <v>69</v>
      </c>
      <c r="K31" s="196">
        <v>1</v>
      </c>
      <c r="L31" s="74">
        <v>1</v>
      </c>
      <c r="M31" s="74">
        <v>2</v>
      </c>
      <c r="N31" s="74">
        <v>1</v>
      </c>
      <c r="O31" s="192" t="s">
        <v>69</v>
      </c>
      <c r="P31" s="72" t="s">
        <v>69</v>
      </c>
      <c r="Q31" s="72" t="s">
        <v>69</v>
      </c>
      <c r="R31" s="196">
        <v>0</v>
      </c>
      <c r="S31" s="74">
        <v>0</v>
      </c>
      <c r="T31" s="179">
        <v>0</v>
      </c>
      <c r="U31" s="236">
        <v>0</v>
      </c>
      <c r="V31" s="179">
        <v>0</v>
      </c>
      <c r="W31" s="206"/>
      <c r="X31" s="179">
        <v>0</v>
      </c>
      <c r="Y31" s="69">
        <v>1</v>
      </c>
      <c r="Z31" s="69">
        <v>1</v>
      </c>
      <c r="AA31" s="69">
        <v>0</v>
      </c>
      <c r="AB31" s="69">
        <v>0</v>
      </c>
      <c r="AC31" s="69">
        <v>0</v>
      </c>
      <c r="AD31" s="69">
        <v>2</v>
      </c>
      <c r="AE31" s="69">
        <v>0</v>
      </c>
      <c r="AF31" s="69">
        <v>0</v>
      </c>
      <c r="AG31" s="69">
        <v>0</v>
      </c>
      <c r="AH31" s="180"/>
      <c r="AI31" s="128">
        <f>SUM(C31:AG31)</f>
        <v>9</v>
      </c>
      <c r="AJ31" s="25"/>
      <c r="AL31" s="246" t="str">
        <f t="shared" si="2"/>
        <v>-</v>
      </c>
    </row>
    <row r="32" spans="1:38" ht="15.6" customHeight="1" x14ac:dyDescent="0.2">
      <c r="A32" s="244" t="s">
        <v>78</v>
      </c>
      <c r="B32" s="29" t="s">
        <v>5</v>
      </c>
      <c r="C32" s="188" t="str">
        <f>C31</f>
        <v>x</v>
      </c>
      <c r="D32" s="63" t="s">
        <v>69</v>
      </c>
      <c r="E32" s="63" t="s">
        <v>69</v>
      </c>
      <c r="F32" s="63" t="s">
        <v>69</v>
      </c>
      <c r="G32" s="63" t="s">
        <v>69</v>
      </c>
      <c r="H32" s="63" t="s">
        <v>69</v>
      </c>
      <c r="I32" s="197" t="s">
        <v>69</v>
      </c>
      <c r="J32" s="56" t="s">
        <v>69</v>
      </c>
      <c r="K32" s="197">
        <f>K31</f>
        <v>1</v>
      </c>
      <c r="L32" s="56">
        <f t="shared" ref="L32:N32" si="10">K32-L30+L31</f>
        <v>2</v>
      </c>
      <c r="M32" s="56">
        <f t="shared" si="10"/>
        <v>3</v>
      </c>
      <c r="N32" s="56">
        <f t="shared" si="10"/>
        <v>4</v>
      </c>
      <c r="O32" s="193" t="s">
        <v>69</v>
      </c>
      <c r="P32" s="51" t="s">
        <v>69</v>
      </c>
      <c r="Q32" s="51" t="s">
        <v>69</v>
      </c>
      <c r="R32" s="197">
        <f>N32-R30+R31</f>
        <v>4</v>
      </c>
      <c r="S32" s="56">
        <f t="shared" ref="S32:U32" si="11">R32-S30+S31</f>
        <v>4</v>
      </c>
      <c r="T32" s="41">
        <f t="shared" si="11"/>
        <v>3</v>
      </c>
      <c r="U32" s="233">
        <f t="shared" si="11"/>
        <v>3</v>
      </c>
      <c r="V32" s="41">
        <f>U32-V30+V31</f>
        <v>3</v>
      </c>
      <c r="W32" s="204" t="s">
        <v>69</v>
      </c>
      <c r="X32" s="41">
        <f>V32-X30+X31</f>
        <v>3</v>
      </c>
      <c r="Y32" s="42">
        <f t="shared" ref="Y32:AH32" si="12">X32-Y30+Y31</f>
        <v>4</v>
      </c>
      <c r="Z32" s="42">
        <f t="shared" si="12"/>
        <v>4</v>
      </c>
      <c r="AA32" s="42">
        <f t="shared" si="12"/>
        <v>2</v>
      </c>
      <c r="AB32" s="42">
        <f t="shared" si="12"/>
        <v>1</v>
      </c>
      <c r="AC32" s="42">
        <f t="shared" si="12"/>
        <v>0</v>
      </c>
      <c r="AD32" s="42">
        <f t="shared" si="12"/>
        <v>2</v>
      </c>
      <c r="AE32" s="42">
        <f t="shared" si="12"/>
        <v>0</v>
      </c>
      <c r="AF32" s="42">
        <f t="shared" si="12"/>
        <v>0</v>
      </c>
      <c r="AG32" s="42">
        <f t="shared" si="12"/>
        <v>0</v>
      </c>
      <c r="AH32" s="42">
        <f t="shared" si="12"/>
        <v>0</v>
      </c>
      <c r="AI32" s="129"/>
      <c r="AJ32" s="26">
        <f>MAX(C32:AH32)</f>
        <v>4</v>
      </c>
      <c r="AL32" s="246">
        <f t="shared" si="2"/>
        <v>1</v>
      </c>
    </row>
    <row r="33" spans="1:38" ht="15.6" customHeight="1" x14ac:dyDescent="0.2">
      <c r="A33" s="245"/>
      <c r="B33" s="29" t="s">
        <v>6</v>
      </c>
      <c r="C33" s="191"/>
      <c r="D33" s="110"/>
      <c r="E33" s="110"/>
      <c r="F33" s="189" t="s">
        <v>69</v>
      </c>
      <c r="G33" s="110"/>
      <c r="H33" s="110"/>
      <c r="I33" s="114"/>
      <c r="J33" s="115"/>
      <c r="K33" s="199" t="s">
        <v>69</v>
      </c>
      <c r="L33" s="115"/>
      <c r="M33" s="115"/>
      <c r="N33" s="115"/>
      <c r="O33" s="211"/>
      <c r="P33" s="113" t="s">
        <v>69</v>
      </c>
      <c r="Q33" s="112"/>
      <c r="R33" s="210"/>
      <c r="S33" s="115"/>
      <c r="T33" s="184"/>
      <c r="U33" s="187"/>
      <c r="V33" s="185">
        <v>8.5399999999999991</v>
      </c>
      <c r="W33" s="205" t="s">
        <v>69</v>
      </c>
      <c r="X33" s="184"/>
      <c r="Y33" s="104"/>
      <c r="Z33" s="106">
        <v>8.58</v>
      </c>
      <c r="AA33" s="104"/>
      <c r="AB33" s="104"/>
      <c r="AC33" s="104"/>
      <c r="AD33" s="104"/>
      <c r="AE33" s="104"/>
      <c r="AF33" s="104"/>
      <c r="AG33" s="104"/>
      <c r="AH33" s="186">
        <v>9.07</v>
      </c>
      <c r="AI33" s="130">
        <v>0.28999999999999998</v>
      </c>
      <c r="AJ33" s="25"/>
      <c r="AL33" s="246" t="str">
        <f t="shared" si="2"/>
        <v>-</v>
      </c>
    </row>
    <row r="34" spans="1:38" ht="15.6" customHeight="1" x14ac:dyDescent="0.2">
      <c r="A34" s="245"/>
      <c r="B34" s="29" t="s">
        <v>7</v>
      </c>
      <c r="C34" s="108" t="s">
        <v>69</v>
      </c>
      <c r="D34" s="110"/>
      <c r="E34" s="110"/>
      <c r="F34" s="189" t="s">
        <v>69</v>
      </c>
      <c r="G34" s="110"/>
      <c r="H34" s="110"/>
      <c r="I34" s="198" t="s">
        <v>69</v>
      </c>
      <c r="J34" s="115"/>
      <c r="K34" s="200">
        <v>8.3800000000000008</v>
      </c>
      <c r="L34" s="115"/>
      <c r="M34" s="115"/>
      <c r="N34" s="115"/>
      <c r="O34" s="211"/>
      <c r="P34" s="113" t="s">
        <v>69</v>
      </c>
      <c r="Q34" s="112"/>
      <c r="R34" s="210"/>
      <c r="S34" s="115"/>
      <c r="T34" s="184"/>
      <c r="U34" s="187"/>
      <c r="V34" s="185">
        <v>8.5399999999999991</v>
      </c>
      <c r="W34" s="207"/>
      <c r="X34" s="184"/>
      <c r="Y34" s="104"/>
      <c r="Z34" s="106">
        <v>8.58</v>
      </c>
      <c r="AA34" s="104"/>
      <c r="AB34" s="104"/>
      <c r="AC34" s="104"/>
      <c r="AD34" s="104"/>
      <c r="AE34" s="104"/>
      <c r="AF34" s="104"/>
      <c r="AG34" s="104"/>
      <c r="AH34" s="187"/>
      <c r="AI34" s="129"/>
      <c r="AJ34" s="27"/>
      <c r="AL34" s="246" t="str">
        <f t="shared" si="2"/>
        <v>-</v>
      </c>
    </row>
    <row r="35" spans="1:38" ht="15.6" customHeight="1" thickBot="1" x14ac:dyDescent="0.25">
      <c r="A35" s="125">
        <v>227</v>
      </c>
      <c r="B35" s="34" t="s">
        <v>9</v>
      </c>
      <c r="C35" s="181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3"/>
      <c r="R35" s="182"/>
      <c r="S35" s="182"/>
      <c r="T35" s="182"/>
      <c r="U35" s="238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3"/>
      <c r="AI35" s="131"/>
      <c r="AJ35" s="28"/>
      <c r="AL35" s="246" t="str">
        <f t="shared" si="2"/>
        <v>-</v>
      </c>
    </row>
    <row r="36" spans="1:38" ht="15.6" customHeight="1" x14ac:dyDescent="0.2">
      <c r="A36" s="123"/>
      <c r="B36" s="30" t="s">
        <v>3</v>
      </c>
      <c r="C36" s="190"/>
      <c r="D36" s="66">
        <v>0</v>
      </c>
      <c r="E36" s="66">
        <v>0</v>
      </c>
      <c r="F36" s="66">
        <v>0</v>
      </c>
      <c r="G36" s="66">
        <v>0</v>
      </c>
      <c r="H36" s="66">
        <v>2</v>
      </c>
      <c r="I36" s="201"/>
      <c r="J36" s="68" t="s">
        <v>69</v>
      </c>
      <c r="K36" s="195" t="s">
        <v>69</v>
      </c>
      <c r="L36" s="68" t="s">
        <v>69</v>
      </c>
      <c r="M36" s="68" t="s">
        <v>69</v>
      </c>
      <c r="N36" s="68" t="s">
        <v>69</v>
      </c>
      <c r="O36" s="208" t="s">
        <v>69</v>
      </c>
      <c r="P36" s="67" t="s">
        <v>69</v>
      </c>
      <c r="Q36" s="67" t="s">
        <v>69</v>
      </c>
      <c r="R36" s="209" t="s">
        <v>69</v>
      </c>
      <c r="S36" s="68" t="s">
        <v>69</v>
      </c>
      <c r="T36" s="177">
        <v>0</v>
      </c>
      <c r="U36" s="178">
        <v>0</v>
      </c>
      <c r="V36" s="177">
        <v>0</v>
      </c>
      <c r="W36" s="203" t="s">
        <v>69</v>
      </c>
      <c r="X36" s="177">
        <v>2</v>
      </c>
      <c r="Y36" s="65">
        <v>0</v>
      </c>
      <c r="Z36" s="65">
        <v>0</v>
      </c>
      <c r="AA36" s="65">
        <v>0</v>
      </c>
      <c r="AB36" s="65">
        <v>2</v>
      </c>
      <c r="AC36" s="65">
        <v>1</v>
      </c>
      <c r="AD36" s="65">
        <v>0</v>
      </c>
      <c r="AE36" s="65">
        <v>1</v>
      </c>
      <c r="AF36" s="65">
        <v>0</v>
      </c>
      <c r="AG36" s="65">
        <v>1</v>
      </c>
      <c r="AH36" s="178">
        <v>1</v>
      </c>
      <c r="AI36" s="127" t="s">
        <v>8</v>
      </c>
      <c r="AJ36" s="24"/>
      <c r="AL36" s="246" t="str">
        <f t="shared" si="2"/>
        <v>-</v>
      </c>
    </row>
    <row r="37" spans="1:38" ht="15.6" customHeight="1" x14ac:dyDescent="0.2">
      <c r="A37" s="124">
        <v>9.4700000000000006</v>
      </c>
      <c r="B37" s="31" t="s">
        <v>4</v>
      </c>
      <c r="C37" s="70">
        <v>0</v>
      </c>
      <c r="D37" s="71">
        <v>3</v>
      </c>
      <c r="E37" s="71">
        <v>1</v>
      </c>
      <c r="F37" s="71">
        <v>1</v>
      </c>
      <c r="G37" s="71">
        <v>0</v>
      </c>
      <c r="H37" s="71">
        <v>0</v>
      </c>
      <c r="I37" s="73" t="s">
        <v>69</v>
      </c>
      <c r="J37" s="74" t="s">
        <v>69</v>
      </c>
      <c r="K37" s="196" t="s">
        <v>69</v>
      </c>
      <c r="L37" s="74" t="s">
        <v>69</v>
      </c>
      <c r="M37" s="74" t="s">
        <v>69</v>
      </c>
      <c r="N37" s="74" t="s">
        <v>69</v>
      </c>
      <c r="O37" s="192" t="s">
        <v>69</v>
      </c>
      <c r="P37" s="72" t="s">
        <v>69</v>
      </c>
      <c r="Q37" s="72" t="s">
        <v>69</v>
      </c>
      <c r="R37" s="196" t="s">
        <v>69</v>
      </c>
      <c r="S37" s="74" t="s">
        <v>69</v>
      </c>
      <c r="T37" s="179">
        <v>0</v>
      </c>
      <c r="U37" s="236">
        <v>1</v>
      </c>
      <c r="V37" s="179">
        <v>0</v>
      </c>
      <c r="W37" s="206"/>
      <c r="X37" s="179">
        <v>2</v>
      </c>
      <c r="Y37" s="69">
        <v>1</v>
      </c>
      <c r="Z37" s="69">
        <v>0</v>
      </c>
      <c r="AA37" s="69">
        <v>0</v>
      </c>
      <c r="AB37" s="69">
        <v>0</v>
      </c>
      <c r="AC37" s="69">
        <v>1</v>
      </c>
      <c r="AD37" s="69">
        <v>0</v>
      </c>
      <c r="AE37" s="69">
        <v>0</v>
      </c>
      <c r="AF37" s="69">
        <v>0</v>
      </c>
      <c r="AG37" s="69">
        <v>0</v>
      </c>
      <c r="AH37" s="180"/>
      <c r="AI37" s="128">
        <f>SUM(C37:AG37)</f>
        <v>10</v>
      </c>
      <c r="AJ37" s="25"/>
      <c r="AL37" s="246" t="str">
        <f t="shared" si="2"/>
        <v>-</v>
      </c>
    </row>
    <row r="38" spans="1:38" ht="15.6" customHeight="1" x14ac:dyDescent="0.2">
      <c r="A38" s="244" t="s">
        <v>80</v>
      </c>
      <c r="B38" s="29" t="s">
        <v>5</v>
      </c>
      <c r="C38" s="188">
        <f>C37</f>
        <v>0</v>
      </c>
      <c r="D38" s="63">
        <f t="shared" ref="D38:H38" si="13">C38-D36+D37</f>
        <v>3</v>
      </c>
      <c r="E38" s="63">
        <f t="shared" si="13"/>
        <v>4</v>
      </c>
      <c r="F38" s="63">
        <f t="shared" si="13"/>
        <v>5</v>
      </c>
      <c r="G38" s="63">
        <f t="shared" si="13"/>
        <v>5</v>
      </c>
      <c r="H38" s="63">
        <f t="shared" si="13"/>
        <v>3</v>
      </c>
      <c r="I38" s="197" t="s">
        <v>69</v>
      </c>
      <c r="J38" s="56" t="s">
        <v>69</v>
      </c>
      <c r="K38" s="197" t="s">
        <v>69</v>
      </c>
      <c r="L38" s="56" t="s">
        <v>69</v>
      </c>
      <c r="M38" s="56" t="s">
        <v>69</v>
      </c>
      <c r="N38" s="56" t="s">
        <v>69</v>
      </c>
      <c r="O38" s="193" t="s">
        <v>69</v>
      </c>
      <c r="P38" s="51" t="s">
        <v>69</v>
      </c>
      <c r="Q38" s="51" t="s">
        <v>69</v>
      </c>
      <c r="R38" s="197" t="s">
        <v>69</v>
      </c>
      <c r="S38" s="56" t="s">
        <v>69</v>
      </c>
      <c r="T38" s="41">
        <f>H38-T36+T37</f>
        <v>3</v>
      </c>
      <c r="U38" s="233">
        <f t="shared" ref="U38" si="14">T38-U36+U37</f>
        <v>4</v>
      </c>
      <c r="V38" s="41">
        <f>U38-V36+V37</f>
        <v>4</v>
      </c>
      <c r="W38" s="204" t="s">
        <v>69</v>
      </c>
      <c r="X38" s="41">
        <f>V38-X36+X37</f>
        <v>4</v>
      </c>
      <c r="Y38" s="42">
        <f t="shared" ref="Y38:AH38" si="15">X38-Y36+Y37</f>
        <v>5</v>
      </c>
      <c r="Z38" s="42">
        <f t="shared" si="15"/>
        <v>5</v>
      </c>
      <c r="AA38" s="42">
        <f t="shared" si="15"/>
        <v>5</v>
      </c>
      <c r="AB38" s="42">
        <f t="shared" si="15"/>
        <v>3</v>
      </c>
      <c r="AC38" s="42">
        <f t="shared" si="15"/>
        <v>3</v>
      </c>
      <c r="AD38" s="42">
        <f t="shared" si="15"/>
        <v>3</v>
      </c>
      <c r="AE38" s="42">
        <f t="shared" si="15"/>
        <v>2</v>
      </c>
      <c r="AF38" s="42">
        <f t="shared" si="15"/>
        <v>2</v>
      </c>
      <c r="AG38" s="42">
        <f t="shared" si="15"/>
        <v>1</v>
      </c>
      <c r="AH38" s="42">
        <f t="shared" si="15"/>
        <v>0</v>
      </c>
      <c r="AI38" s="129"/>
      <c r="AJ38" s="26">
        <f>MAX(C38:AH38)</f>
        <v>5</v>
      </c>
      <c r="AL38" s="246">
        <f t="shared" si="2"/>
        <v>0</v>
      </c>
    </row>
    <row r="39" spans="1:38" ht="15.6" customHeight="1" x14ac:dyDescent="0.2">
      <c r="A39" s="245"/>
      <c r="B39" s="29" t="s">
        <v>6</v>
      </c>
      <c r="C39" s="191"/>
      <c r="D39" s="110"/>
      <c r="E39" s="110"/>
      <c r="F39" s="189">
        <v>9.51</v>
      </c>
      <c r="G39" s="110"/>
      <c r="H39" s="110"/>
      <c r="I39" s="114"/>
      <c r="J39" s="115"/>
      <c r="K39" s="199" t="s">
        <v>69</v>
      </c>
      <c r="L39" s="115"/>
      <c r="M39" s="115"/>
      <c r="N39" s="115"/>
      <c r="O39" s="211"/>
      <c r="P39" s="113" t="s">
        <v>69</v>
      </c>
      <c r="Q39" s="112"/>
      <c r="R39" s="210"/>
      <c r="S39" s="115"/>
      <c r="T39" s="184"/>
      <c r="U39" s="187"/>
      <c r="V39" s="185">
        <v>9.57</v>
      </c>
      <c r="W39" s="205" t="s">
        <v>69</v>
      </c>
      <c r="X39" s="184"/>
      <c r="Y39" s="104"/>
      <c r="Z39" s="106">
        <v>10.02</v>
      </c>
      <c r="AA39" s="104"/>
      <c r="AB39" s="104"/>
      <c r="AC39" s="104"/>
      <c r="AD39" s="104"/>
      <c r="AE39" s="104"/>
      <c r="AF39" s="104"/>
      <c r="AG39" s="104"/>
      <c r="AH39" s="186">
        <v>10.119999999999999</v>
      </c>
      <c r="AI39" s="130">
        <v>0.25</v>
      </c>
      <c r="AJ39" s="25"/>
      <c r="AL39" s="246" t="str">
        <f t="shared" si="2"/>
        <v>-</v>
      </c>
    </row>
    <row r="40" spans="1:38" ht="15.6" customHeight="1" x14ac:dyDescent="0.2">
      <c r="A40" s="245"/>
      <c r="B40" s="29" t="s">
        <v>7</v>
      </c>
      <c r="C40" s="108">
        <v>9.4700000000000006</v>
      </c>
      <c r="D40" s="110"/>
      <c r="E40" s="110"/>
      <c r="F40" s="189">
        <v>9.52</v>
      </c>
      <c r="G40" s="110"/>
      <c r="H40" s="110"/>
      <c r="I40" s="198" t="s">
        <v>69</v>
      </c>
      <c r="J40" s="115"/>
      <c r="K40" s="200" t="s">
        <v>69</v>
      </c>
      <c r="L40" s="115"/>
      <c r="M40" s="115"/>
      <c r="N40" s="115"/>
      <c r="O40" s="211"/>
      <c r="P40" s="113" t="s">
        <v>69</v>
      </c>
      <c r="Q40" s="112"/>
      <c r="R40" s="210"/>
      <c r="S40" s="115"/>
      <c r="T40" s="184"/>
      <c r="U40" s="187"/>
      <c r="V40" s="185">
        <v>9.57</v>
      </c>
      <c r="W40" s="207"/>
      <c r="X40" s="184"/>
      <c r="Y40" s="104"/>
      <c r="Z40" s="106">
        <v>10.02</v>
      </c>
      <c r="AA40" s="104"/>
      <c r="AB40" s="104"/>
      <c r="AC40" s="104"/>
      <c r="AD40" s="104"/>
      <c r="AE40" s="104"/>
      <c r="AF40" s="104"/>
      <c r="AG40" s="104"/>
      <c r="AH40" s="187"/>
      <c r="AI40" s="129"/>
      <c r="AJ40" s="27"/>
      <c r="AL40" s="246" t="str">
        <f t="shared" si="2"/>
        <v>-</v>
      </c>
    </row>
    <row r="41" spans="1:38" ht="15.6" customHeight="1" thickBot="1" x14ac:dyDescent="0.25">
      <c r="A41" s="125">
        <v>227</v>
      </c>
      <c r="B41" s="34" t="s">
        <v>9</v>
      </c>
      <c r="C41" s="181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3"/>
      <c r="R41" s="182"/>
      <c r="S41" s="182"/>
      <c r="T41" s="182"/>
      <c r="U41" s="238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3"/>
      <c r="AI41" s="131"/>
      <c r="AJ41" s="28"/>
      <c r="AL41" s="246" t="str">
        <f t="shared" si="2"/>
        <v>-</v>
      </c>
    </row>
    <row r="42" spans="1:38" ht="15.6" customHeight="1" x14ac:dyDescent="0.2">
      <c r="A42" s="123"/>
      <c r="B42" s="30" t="s">
        <v>3</v>
      </c>
      <c r="C42" s="190"/>
      <c r="D42" s="66" t="s">
        <v>69</v>
      </c>
      <c r="E42" s="66" t="s">
        <v>69</v>
      </c>
      <c r="F42" s="66" t="s">
        <v>69</v>
      </c>
      <c r="G42" s="66" t="s">
        <v>69</v>
      </c>
      <c r="H42" s="66" t="s">
        <v>69</v>
      </c>
      <c r="I42" s="201"/>
      <c r="J42" s="68" t="s">
        <v>69</v>
      </c>
      <c r="K42" s="195" t="s">
        <v>69</v>
      </c>
      <c r="L42" s="68">
        <v>0</v>
      </c>
      <c r="M42" s="68">
        <v>0</v>
      </c>
      <c r="N42" s="68">
        <v>0</v>
      </c>
      <c r="O42" s="208" t="s">
        <v>69</v>
      </c>
      <c r="P42" s="67" t="s">
        <v>69</v>
      </c>
      <c r="Q42" s="67" t="s">
        <v>69</v>
      </c>
      <c r="R42" s="209">
        <v>0</v>
      </c>
      <c r="S42" s="68">
        <v>0</v>
      </c>
      <c r="T42" s="177">
        <v>0</v>
      </c>
      <c r="U42" s="178">
        <v>0</v>
      </c>
      <c r="V42" s="177">
        <v>0</v>
      </c>
      <c r="W42" s="203" t="s">
        <v>69</v>
      </c>
      <c r="X42" s="177">
        <v>3</v>
      </c>
      <c r="Y42" s="65">
        <v>1</v>
      </c>
      <c r="Z42" s="65">
        <v>1</v>
      </c>
      <c r="AA42" s="65">
        <v>0</v>
      </c>
      <c r="AB42" s="65">
        <v>5</v>
      </c>
      <c r="AC42" s="65">
        <v>0</v>
      </c>
      <c r="AD42" s="65">
        <v>4</v>
      </c>
      <c r="AE42" s="65">
        <v>5</v>
      </c>
      <c r="AF42" s="65">
        <v>3</v>
      </c>
      <c r="AG42" s="65">
        <v>6</v>
      </c>
      <c r="AH42" s="178">
        <v>0</v>
      </c>
      <c r="AI42" s="127" t="s">
        <v>8</v>
      </c>
      <c r="AJ42" s="24"/>
      <c r="AL42" s="246" t="str">
        <f t="shared" si="2"/>
        <v>-</v>
      </c>
    </row>
    <row r="43" spans="1:38" ht="15.6" customHeight="1" x14ac:dyDescent="0.2">
      <c r="A43" s="124">
        <v>11.18</v>
      </c>
      <c r="B43" s="31" t="s">
        <v>4</v>
      </c>
      <c r="C43" s="70" t="s">
        <v>69</v>
      </c>
      <c r="D43" s="71" t="s">
        <v>69</v>
      </c>
      <c r="E43" s="71" t="s">
        <v>69</v>
      </c>
      <c r="F43" s="71" t="s">
        <v>69</v>
      </c>
      <c r="G43" s="71" t="s">
        <v>69</v>
      </c>
      <c r="H43" s="71" t="s">
        <v>69</v>
      </c>
      <c r="I43" s="73" t="s">
        <v>69</v>
      </c>
      <c r="J43" s="74" t="s">
        <v>69</v>
      </c>
      <c r="K43" s="196">
        <v>1</v>
      </c>
      <c r="L43" s="74">
        <v>0</v>
      </c>
      <c r="M43" s="74">
        <v>3</v>
      </c>
      <c r="N43" s="74">
        <v>2</v>
      </c>
      <c r="O43" s="192" t="s">
        <v>69</v>
      </c>
      <c r="P43" s="72" t="s">
        <v>69</v>
      </c>
      <c r="Q43" s="72" t="s">
        <v>69</v>
      </c>
      <c r="R43" s="196">
        <v>1</v>
      </c>
      <c r="S43" s="74">
        <v>1</v>
      </c>
      <c r="T43" s="179">
        <v>2</v>
      </c>
      <c r="U43" s="236">
        <v>0</v>
      </c>
      <c r="V43" s="179">
        <v>0</v>
      </c>
      <c r="W43" s="206"/>
      <c r="X43" s="179">
        <v>12</v>
      </c>
      <c r="Y43" s="69">
        <v>3</v>
      </c>
      <c r="Z43" s="69">
        <v>0</v>
      </c>
      <c r="AA43" s="69">
        <v>0</v>
      </c>
      <c r="AB43" s="69">
        <v>3</v>
      </c>
      <c r="AC43" s="69">
        <v>0</v>
      </c>
      <c r="AD43" s="69">
        <v>0</v>
      </c>
      <c r="AE43" s="69">
        <v>0</v>
      </c>
      <c r="AF43" s="69">
        <v>0</v>
      </c>
      <c r="AG43" s="69">
        <v>0</v>
      </c>
      <c r="AH43" s="180"/>
      <c r="AI43" s="128">
        <f>SUM(C43:AG43)</f>
        <v>28</v>
      </c>
      <c r="AJ43" s="25"/>
      <c r="AL43" s="246" t="str">
        <f t="shared" si="2"/>
        <v>-</v>
      </c>
    </row>
    <row r="44" spans="1:38" ht="15.6" customHeight="1" x14ac:dyDescent="0.2">
      <c r="A44" s="244" t="s">
        <v>78</v>
      </c>
      <c r="B44" s="29" t="s">
        <v>5</v>
      </c>
      <c r="C44" s="188" t="str">
        <f>C43</f>
        <v>x</v>
      </c>
      <c r="D44" s="63" t="s">
        <v>69</v>
      </c>
      <c r="E44" s="63" t="s">
        <v>69</v>
      </c>
      <c r="F44" s="63" t="s">
        <v>69</v>
      </c>
      <c r="G44" s="63" t="s">
        <v>69</v>
      </c>
      <c r="H44" s="63" t="s">
        <v>69</v>
      </c>
      <c r="I44" s="197" t="s">
        <v>69</v>
      </c>
      <c r="J44" s="56" t="s">
        <v>69</v>
      </c>
      <c r="K44" s="197">
        <f>K43</f>
        <v>1</v>
      </c>
      <c r="L44" s="56">
        <f t="shared" ref="L44:N44" si="16">K44-L42+L43</f>
        <v>1</v>
      </c>
      <c r="M44" s="56">
        <f t="shared" si="16"/>
        <v>4</v>
      </c>
      <c r="N44" s="56">
        <f t="shared" si="16"/>
        <v>6</v>
      </c>
      <c r="O44" s="193" t="s">
        <v>69</v>
      </c>
      <c r="P44" s="51" t="s">
        <v>69</v>
      </c>
      <c r="Q44" s="51" t="s">
        <v>69</v>
      </c>
      <c r="R44" s="197">
        <f>N44-R42+R43</f>
        <v>7</v>
      </c>
      <c r="S44" s="56">
        <f t="shared" ref="S44:V44" si="17">R44-S42+S43</f>
        <v>8</v>
      </c>
      <c r="T44" s="41">
        <f t="shared" si="17"/>
        <v>10</v>
      </c>
      <c r="U44" s="233">
        <f t="shared" si="17"/>
        <v>10</v>
      </c>
      <c r="V44" s="41">
        <f t="shared" si="17"/>
        <v>10</v>
      </c>
      <c r="W44" s="204" t="s">
        <v>69</v>
      </c>
      <c r="X44" s="41">
        <f>V44-X42+X43</f>
        <v>19</v>
      </c>
      <c r="Y44" s="42">
        <f t="shared" ref="Y44:AH44" si="18">X44-Y42+Y43</f>
        <v>21</v>
      </c>
      <c r="Z44" s="42">
        <f t="shared" si="18"/>
        <v>20</v>
      </c>
      <c r="AA44" s="42">
        <f t="shared" si="18"/>
        <v>20</v>
      </c>
      <c r="AB44" s="42">
        <f t="shared" si="18"/>
        <v>18</v>
      </c>
      <c r="AC44" s="42">
        <f t="shared" si="18"/>
        <v>18</v>
      </c>
      <c r="AD44" s="42">
        <f t="shared" si="18"/>
        <v>14</v>
      </c>
      <c r="AE44" s="42">
        <f t="shared" si="18"/>
        <v>9</v>
      </c>
      <c r="AF44" s="42">
        <f t="shared" si="18"/>
        <v>6</v>
      </c>
      <c r="AG44" s="42">
        <f t="shared" si="18"/>
        <v>0</v>
      </c>
      <c r="AH44" s="42">
        <f t="shared" si="18"/>
        <v>0</v>
      </c>
      <c r="AI44" s="129"/>
      <c r="AJ44" s="26">
        <f>MAX(C44:AH44)</f>
        <v>21</v>
      </c>
      <c r="AL44" s="246">
        <f t="shared" si="2"/>
        <v>1</v>
      </c>
    </row>
    <row r="45" spans="1:38" ht="15.6" customHeight="1" x14ac:dyDescent="0.2">
      <c r="A45" s="245"/>
      <c r="B45" s="29" t="s">
        <v>6</v>
      </c>
      <c r="C45" s="191"/>
      <c r="D45" s="110"/>
      <c r="E45" s="110"/>
      <c r="F45" s="189" t="s">
        <v>69</v>
      </c>
      <c r="G45" s="110"/>
      <c r="H45" s="110"/>
      <c r="I45" s="114"/>
      <c r="J45" s="115"/>
      <c r="K45" s="199" t="s">
        <v>69</v>
      </c>
      <c r="L45" s="115"/>
      <c r="M45" s="115"/>
      <c r="N45" s="115"/>
      <c r="O45" s="211"/>
      <c r="P45" s="113" t="s">
        <v>69</v>
      </c>
      <c r="Q45" s="112"/>
      <c r="R45" s="210"/>
      <c r="S45" s="115"/>
      <c r="T45" s="184"/>
      <c r="U45" s="187"/>
      <c r="V45" s="185">
        <v>11.34</v>
      </c>
      <c r="W45" s="205" t="s">
        <v>69</v>
      </c>
      <c r="X45" s="184"/>
      <c r="Y45" s="104"/>
      <c r="Z45" s="106">
        <v>11.39</v>
      </c>
      <c r="AA45" s="104"/>
      <c r="AB45" s="104"/>
      <c r="AC45" s="104"/>
      <c r="AD45" s="104"/>
      <c r="AE45" s="104"/>
      <c r="AF45" s="104"/>
      <c r="AG45" s="104"/>
      <c r="AH45" s="186">
        <v>11.5</v>
      </c>
      <c r="AI45" s="130">
        <v>0.32</v>
      </c>
      <c r="AJ45" s="25"/>
      <c r="AL45" s="246" t="str">
        <f t="shared" si="2"/>
        <v>-</v>
      </c>
    </row>
    <row r="46" spans="1:38" ht="15.6" customHeight="1" x14ac:dyDescent="0.2">
      <c r="A46" s="245"/>
      <c r="B46" s="29" t="s">
        <v>7</v>
      </c>
      <c r="C46" s="108" t="s">
        <v>69</v>
      </c>
      <c r="D46" s="110"/>
      <c r="E46" s="110"/>
      <c r="F46" s="189" t="s">
        <v>69</v>
      </c>
      <c r="G46" s="110"/>
      <c r="H46" s="110"/>
      <c r="I46" s="198" t="s">
        <v>69</v>
      </c>
      <c r="J46" s="115"/>
      <c r="K46" s="200">
        <v>11.18</v>
      </c>
      <c r="L46" s="115"/>
      <c r="M46" s="115"/>
      <c r="N46" s="115"/>
      <c r="O46" s="211"/>
      <c r="P46" s="113" t="s">
        <v>69</v>
      </c>
      <c r="Q46" s="112"/>
      <c r="R46" s="210"/>
      <c r="S46" s="115"/>
      <c r="T46" s="184"/>
      <c r="U46" s="187"/>
      <c r="V46" s="185">
        <v>11.34</v>
      </c>
      <c r="W46" s="207"/>
      <c r="X46" s="184"/>
      <c r="Y46" s="104"/>
      <c r="Z46" s="106">
        <v>11.39</v>
      </c>
      <c r="AA46" s="104"/>
      <c r="AB46" s="104"/>
      <c r="AC46" s="104"/>
      <c r="AD46" s="104"/>
      <c r="AE46" s="104"/>
      <c r="AF46" s="104"/>
      <c r="AG46" s="104"/>
      <c r="AH46" s="187"/>
      <c r="AI46" s="129"/>
      <c r="AJ46" s="27"/>
      <c r="AL46" s="246" t="str">
        <f t="shared" si="2"/>
        <v>-</v>
      </c>
    </row>
    <row r="47" spans="1:38" ht="15.6" customHeight="1" thickBot="1" x14ac:dyDescent="0.25">
      <c r="A47" s="125">
        <v>227</v>
      </c>
      <c r="B47" s="34" t="s">
        <v>9</v>
      </c>
      <c r="C47" s="181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3"/>
      <c r="R47" s="182"/>
      <c r="S47" s="182"/>
      <c r="T47" s="182"/>
      <c r="U47" s="238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3"/>
      <c r="AI47" s="131"/>
      <c r="AJ47" s="28"/>
      <c r="AL47" s="246" t="str">
        <f t="shared" si="2"/>
        <v>-</v>
      </c>
    </row>
    <row r="48" spans="1:38" ht="15.6" customHeight="1" x14ac:dyDescent="0.2">
      <c r="A48" s="123"/>
      <c r="B48" s="30" t="s">
        <v>3</v>
      </c>
      <c r="C48" s="190"/>
      <c r="D48" s="66" t="s">
        <v>69</v>
      </c>
      <c r="E48" s="66" t="s">
        <v>69</v>
      </c>
      <c r="F48" s="66" t="s">
        <v>69</v>
      </c>
      <c r="G48" s="66" t="s">
        <v>69</v>
      </c>
      <c r="H48" s="66" t="s">
        <v>69</v>
      </c>
      <c r="I48" s="201"/>
      <c r="J48" s="68" t="s">
        <v>69</v>
      </c>
      <c r="K48" s="195" t="s">
        <v>69</v>
      </c>
      <c r="L48" s="68">
        <v>0</v>
      </c>
      <c r="M48" s="68">
        <v>0</v>
      </c>
      <c r="N48" s="68">
        <v>0</v>
      </c>
      <c r="O48" s="208">
        <v>0</v>
      </c>
      <c r="P48" s="67">
        <v>0</v>
      </c>
      <c r="Q48" s="67">
        <v>0</v>
      </c>
      <c r="R48" s="209">
        <v>0</v>
      </c>
      <c r="S48" s="68">
        <v>2</v>
      </c>
      <c r="T48" s="177">
        <v>2</v>
      </c>
      <c r="U48" s="178">
        <v>0</v>
      </c>
      <c r="V48" s="177">
        <v>0</v>
      </c>
      <c r="W48" s="203" t="s">
        <v>69</v>
      </c>
      <c r="X48" s="177">
        <v>0</v>
      </c>
      <c r="Y48" s="65">
        <v>1</v>
      </c>
      <c r="Z48" s="65">
        <v>2</v>
      </c>
      <c r="AA48" s="65">
        <v>3</v>
      </c>
      <c r="AB48" s="65">
        <v>1</v>
      </c>
      <c r="AC48" s="65">
        <v>2</v>
      </c>
      <c r="AD48" s="65">
        <v>2</v>
      </c>
      <c r="AE48" s="65">
        <v>2</v>
      </c>
      <c r="AF48" s="65">
        <v>3</v>
      </c>
      <c r="AG48" s="65">
        <v>6</v>
      </c>
      <c r="AH48" s="178">
        <v>2</v>
      </c>
      <c r="AI48" s="127"/>
      <c r="AJ48" s="24"/>
      <c r="AL48" s="246" t="str">
        <f t="shared" si="2"/>
        <v>-</v>
      </c>
    </row>
    <row r="49" spans="1:38" ht="15.6" customHeight="1" x14ac:dyDescent="0.2">
      <c r="A49" s="124">
        <v>12.24</v>
      </c>
      <c r="B49" s="31" t="s">
        <v>4</v>
      </c>
      <c r="C49" s="70" t="s">
        <v>69</v>
      </c>
      <c r="D49" s="71" t="s">
        <v>69</v>
      </c>
      <c r="E49" s="71" t="s">
        <v>69</v>
      </c>
      <c r="F49" s="71" t="s">
        <v>69</v>
      </c>
      <c r="G49" s="71" t="s">
        <v>69</v>
      </c>
      <c r="H49" s="71" t="s">
        <v>69</v>
      </c>
      <c r="I49" s="73" t="s">
        <v>69</v>
      </c>
      <c r="J49" s="74" t="s">
        <v>69</v>
      </c>
      <c r="K49" s="196">
        <v>4</v>
      </c>
      <c r="L49" s="74">
        <v>2</v>
      </c>
      <c r="M49" s="74">
        <v>1</v>
      </c>
      <c r="N49" s="74">
        <v>0</v>
      </c>
      <c r="O49" s="192">
        <v>2</v>
      </c>
      <c r="P49" s="72">
        <v>6</v>
      </c>
      <c r="Q49" s="72">
        <v>0</v>
      </c>
      <c r="R49" s="196">
        <v>0</v>
      </c>
      <c r="S49" s="74">
        <v>1</v>
      </c>
      <c r="T49" s="179">
        <v>3</v>
      </c>
      <c r="U49" s="236">
        <v>0</v>
      </c>
      <c r="V49" s="179">
        <v>0</v>
      </c>
      <c r="W49" s="206"/>
      <c r="X49" s="179">
        <v>1</v>
      </c>
      <c r="Y49" s="69">
        <v>2</v>
      </c>
      <c r="Z49" s="69">
        <v>3</v>
      </c>
      <c r="AA49" s="69">
        <v>0</v>
      </c>
      <c r="AB49" s="69">
        <v>3</v>
      </c>
      <c r="AC49" s="69">
        <v>0</v>
      </c>
      <c r="AD49" s="69">
        <v>0</v>
      </c>
      <c r="AE49" s="69">
        <v>0</v>
      </c>
      <c r="AF49" s="69">
        <v>0</v>
      </c>
      <c r="AG49" s="69">
        <v>0</v>
      </c>
      <c r="AH49" s="180"/>
      <c r="AI49" s="128">
        <f>SUM(C49:AG49)</f>
        <v>28</v>
      </c>
      <c r="AJ49" s="25"/>
      <c r="AL49" s="246" t="str">
        <f t="shared" si="2"/>
        <v>-</v>
      </c>
    </row>
    <row r="50" spans="1:38" ht="15.6" customHeight="1" x14ac:dyDescent="0.2">
      <c r="A50" s="244" t="s">
        <v>78</v>
      </c>
      <c r="B50" s="29" t="s">
        <v>5</v>
      </c>
      <c r="C50" s="188" t="str">
        <f>C49</f>
        <v>x</v>
      </c>
      <c r="D50" s="63" t="s">
        <v>69</v>
      </c>
      <c r="E50" s="63" t="s">
        <v>69</v>
      </c>
      <c r="F50" s="63" t="s">
        <v>69</v>
      </c>
      <c r="G50" s="63" t="s">
        <v>69</v>
      </c>
      <c r="H50" s="63" t="s">
        <v>69</v>
      </c>
      <c r="I50" s="197" t="s">
        <v>69</v>
      </c>
      <c r="J50" s="56" t="s">
        <v>69</v>
      </c>
      <c r="K50" s="197">
        <f>K49</f>
        <v>4</v>
      </c>
      <c r="L50" s="56">
        <f t="shared" ref="L50:V50" si="19">K50-L48+L49</f>
        <v>6</v>
      </c>
      <c r="M50" s="56">
        <f t="shared" si="19"/>
        <v>7</v>
      </c>
      <c r="N50" s="56">
        <f t="shared" si="19"/>
        <v>7</v>
      </c>
      <c r="O50" s="193">
        <f t="shared" si="19"/>
        <v>9</v>
      </c>
      <c r="P50" s="51">
        <f t="shared" si="19"/>
        <v>15</v>
      </c>
      <c r="Q50" s="51">
        <f t="shared" si="19"/>
        <v>15</v>
      </c>
      <c r="R50" s="197">
        <f t="shared" si="19"/>
        <v>15</v>
      </c>
      <c r="S50" s="56">
        <f t="shared" si="19"/>
        <v>14</v>
      </c>
      <c r="T50" s="41">
        <f t="shared" si="19"/>
        <v>15</v>
      </c>
      <c r="U50" s="233">
        <f t="shared" si="19"/>
        <v>15</v>
      </c>
      <c r="V50" s="41">
        <f t="shared" si="19"/>
        <v>15</v>
      </c>
      <c r="W50" s="204" t="s">
        <v>69</v>
      </c>
      <c r="X50" s="41">
        <f>V50-X48+X49</f>
        <v>16</v>
      </c>
      <c r="Y50" s="42">
        <f t="shared" ref="Y50:AH50" si="20">X50-Y48+Y49</f>
        <v>17</v>
      </c>
      <c r="Z50" s="42">
        <f t="shared" si="20"/>
        <v>18</v>
      </c>
      <c r="AA50" s="42">
        <f t="shared" si="20"/>
        <v>15</v>
      </c>
      <c r="AB50" s="42">
        <f t="shared" si="20"/>
        <v>17</v>
      </c>
      <c r="AC50" s="42">
        <f t="shared" si="20"/>
        <v>15</v>
      </c>
      <c r="AD50" s="42">
        <f t="shared" si="20"/>
        <v>13</v>
      </c>
      <c r="AE50" s="42">
        <f t="shared" si="20"/>
        <v>11</v>
      </c>
      <c r="AF50" s="42">
        <f t="shared" si="20"/>
        <v>8</v>
      </c>
      <c r="AG50" s="42">
        <f t="shared" si="20"/>
        <v>2</v>
      </c>
      <c r="AH50" s="42">
        <f t="shared" si="20"/>
        <v>0</v>
      </c>
      <c r="AI50" s="129"/>
      <c r="AJ50" s="26">
        <f>MAX(C50:AH50)</f>
        <v>18</v>
      </c>
      <c r="AL50" s="246">
        <f t="shared" si="2"/>
        <v>4</v>
      </c>
    </row>
    <row r="51" spans="1:38" ht="15.6" customHeight="1" x14ac:dyDescent="0.2">
      <c r="A51" s="245"/>
      <c r="B51" s="29" t="s">
        <v>6</v>
      </c>
      <c r="C51" s="191"/>
      <c r="D51" s="110"/>
      <c r="E51" s="110"/>
      <c r="F51" s="189" t="s">
        <v>69</v>
      </c>
      <c r="G51" s="110"/>
      <c r="H51" s="110"/>
      <c r="I51" s="114"/>
      <c r="J51" s="115"/>
      <c r="K51" s="199" t="s">
        <v>69</v>
      </c>
      <c r="L51" s="115"/>
      <c r="M51" s="115"/>
      <c r="N51" s="115"/>
      <c r="O51" s="211"/>
      <c r="P51" s="113">
        <v>12.32</v>
      </c>
      <c r="Q51" s="112"/>
      <c r="R51" s="210"/>
      <c r="S51" s="115"/>
      <c r="T51" s="184"/>
      <c r="U51" s="187"/>
      <c r="V51" s="185">
        <v>12.45</v>
      </c>
      <c r="W51" s="205" t="s">
        <v>69</v>
      </c>
      <c r="X51" s="184"/>
      <c r="Y51" s="104"/>
      <c r="Z51" s="106">
        <v>12.5</v>
      </c>
      <c r="AA51" s="104"/>
      <c r="AB51" s="104"/>
      <c r="AC51" s="104"/>
      <c r="AD51" s="104"/>
      <c r="AE51" s="104"/>
      <c r="AF51" s="104"/>
      <c r="AG51" s="104"/>
      <c r="AH51" s="186">
        <v>13.01</v>
      </c>
      <c r="AI51" s="130">
        <v>0.37</v>
      </c>
      <c r="AJ51" s="25"/>
      <c r="AL51" s="246" t="str">
        <f t="shared" si="2"/>
        <v>-</v>
      </c>
    </row>
    <row r="52" spans="1:38" ht="15.6" customHeight="1" x14ac:dyDescent="0.2">
      <c r="A52" s="245"/>
      <c r="B52" s="29" t="s">
        <v>7</v>
      </c>
      <c r="C52" s="108" t="s">
        <v>69</v>
      </c>
      <c r="D52" s="110"/>
      <c r="E52" s="110"/>
      <c r="F52" s="189" t="s">
        <v>69</v>
      </c>
      <c r="G52" s="110"/>
      <c r="H52" s="110"/>
      <c r="I52" s="198" t="s">
        <v>69</v>
      </c>
      <c r="J52" s="115"/>
      <c r="K52" s="200">
        <v>12.24</v>
      </c>
      <c r="L52" s="115"/>
      <c r="M52" s="115"/>
      <c r="N52" s="115"/>
      <c r="O52" s="211"/>
      <c r="P52" s="113">
        <v>12.32</v>
      </c>
      <c r="Q52" s="112"/>
      <c r="R52" s="210"/>
      <c r="S52" s="115"/>
      <c r="T52" s="184"/>
      <c r="U52" s="187"/>
      <c r="V52" s="185">
        <v>12.45</v>
      </c>
      <c r="W52" s="207"/>
      <c r="X52" s="184"/>
      <c r="Y52" s="104"/>
      <c r="Z52" s="106">
        <v>12.5</v>
      </c>
      <c r="AA52" s="104"/>
      <c r="AB52" s="104"/>
      <c r="AC52" s="104"/>
      <c r="AD52" s="104"/>
      <c r="AE52" s="104"/>
      <c r="AF52" s="104"/>
      <c r="AG52" s="104"/>
      <c r="AH52" s="187"/>
      <c r="AI52" s="129"/>
      <c r="AJ52" s="27"/>
      <c r="AL52" s="246" t="str">
        <f t="shared" si="2"/>
        <v>-</v>
      </c>
    </row>
    <row r="53" spans="1:38" ht="15.6" customHeight="1" thickBot="1" x14ac:dyDescent="0.25">
      <c r="A53" s="125">
        <v>227</v>
      </c>
      <c r="B53" s="34" t="s">
        <v>9</v>
      </c>
      <c r="C53" s="181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3"/>
      <c r="R53" s="182"/>
      <c r="S53" s="182"/>
      <c r="T53" s="182"/>
      <c r="U53" s="238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3"/>
      <c r="AI53" s="131"/>
      <c r="AJ53" s="28"/>
      <c r="AL53" s="246" t="str">
        <f t="shared" si="2"/>
        <v>-</v>
      </c>
    </row>
    <row r="54" spans="1:38" ht="15.6" customHeight="1" x14ac:dyDescent="0.2">
      <c r="A54" s="123"/>
      <c r="B54" s="30" t="s">
        <v>3</v>
      </c>
      <c r="C54" s="190"/>
      <c r="D54" s="66">
        <v>0</v>
      </c>
      <c r="E54" s="66">
        <v>0</v>
      </c>
      <c r="F54" s="66">
        <v>0</v>
      </c>
      <c r="G54" s="66">
        <v>0</v>
      </c>
      <c r="H54" s="66">
        <v>0</v>
      </c>
      <c r="I54" s="201"/>
      <c r="J54" s="68" t="s">
        <v>69</v>
      </c>
      <c r="K54" s="195" t="s">
        <v>69</v>
      </c>
      <c r="L54" s="68" t="s">
        <v>69</v>
      </c>
      <c r="M54" s="68" t="s">
        <v>69</v>
      </c>
      <c r="N54" s="68" t="s">
        <v>69</v>
      </c>
      <c r="O54" s="208" t="s">
        <v>69</v>
      </c>
      <c r="P54" s="67" t="s">
        <v>69</v>
      </c>
      <c r="Q54" s="67" t="s">
        <v>69</v>
      </c>
      <c r="R54" s="209" t="s">
        <v>69</v>
      </c>
      <c r="S54" s="68" t="s">
        <v>69</v>
      </c>
      <c r="T54" s="177">
        <v>2</v>
      </c>
      <c r="U54" s="178">
        <v>0</v>
      </c>
      <c r="V54" s="177">
        <v>0</v>
      </c>
      <c r="W54" s="203" t="s">
        <v>69</v>
      </c>
      <c r="X54" s="177">
        <v>0</v>
      </c>
      <c r="Y54" s="65">
        <v>2</v>
      </c>
      <c r="Z54" s="65">
        <v>1</v>
      </c>
      <c r="AA54" s="65">
        <v>0</v>
      </c>
      <c r="AB54" s="65">
        <v>0</v>
      </c>
      <c r="AC54" s="65">
        <v>2</v>
      </c>
      <c r="AD54" s="65">
        <v>1</v>
      </c>
      <c r="AE54" s="65">
        <v>3</v>
      </c>
      <c r="AF54" s="65">
        <v>0</v>
      </c>
      <c r="AG54" s="65">
        <v>1</v>
      </c>
      <c r="AH54" s="178">
        <v>3</v>
      </c>
      <c r="AI54" s="127" t="s">
        <v>8</v>
      </c>
      <c r="AJ54" s="24"/>
      <c r="AL54" s="246" t="str">
        <f t="shared" si="2"/>
        <v>-</v>
      </c>
    </row>
    <row r="55" spans="1:38" ht="15.6" customHeight="1" x14ac:dyDescent="0.2">
      <c r="A55" s="124">
        <v>13.3</v>
      </c>
      <c r="B55" s="31" t="s">
        <v>4</v>
      </c>
      <c r="C55" s="70">
        <v>1</v>
      </c>
      <c r="D55" s="71">
        <v>2</v>
      </c>
      <c r="E55" s="71">
        <v>0</v>
      </c>
      <c r="F55" s="71">
        <v>2</v>
      </c>
      <c r="G55" s="71">
        <v>0</v>
      </c>
      <c r="H55" s="71">
        <v>2</v>
      </c>
      <c r="I55" s="73" t="s">
        <v>69</v>
      </c>
      <c r="J55" s="74" t="s">
        <v>69</v>
      </c>
      <c r="K55" s="196" t="s">
        <v>69</v>
      </c>
      <c r="L55" s="74" t="s">
        <v>69</v>
      </c>
      <c r="M55" s="74" t="s">
        <v>69</v>
      </c>
      <c r="N55" s="74" t="s">
        <v>69</v>
      </c>
      <c r="O55" s="192" t="s">
        <v>69</v>
      </c>
      <c r="P55" s="72" t="s">
        <v>69</v>
      </c>
      <c r="Q55" s="72" t="s">
        <v>69</v>
      </c>
      <c r="R55" s="196" t="s">
        <v>69</v>
      </c>
      <c r="S55" s="74" t="s">
        <v>69</v>
      </c>
      <c r="T55" s="179">
        <v>2</v>
      </c>
      <c r="U55" s="236">
        <v>0</v>
      </c>
      <c r="V55" s="179">
        <v>0</v>
      </c>
      <c r="W55" s="206"/>
      <c r="X55" s="179">
        <v>1</v>
      </c>
      <c r="Y55" s="69">
        <v>1</v>
      </c>
      <c r="Z55" s="69">
        <v>0</v>
      </c>
      <c r="AA55" s="69">
        <v>0</v>
      </c>
      <c r="AB55" s="69">
        <v>1</v>
      </c>
      <c r="AC55" s="69">
        <v>3</v>
      </c>
      <c r="AD55" s="69">
        <v>0</v>
      </c>
      <c r="AE55" s="69">
        <v>0</v>
      </c>
      <c r="AF55" s="69">
        <v>0</v>
      </c>
      <c r="AG55" s="69">
        <v>0</v>
      </c>
      <c r="AH55" s="180"/>
      <c r="AI55" s="128">
        <f>SUM(C55:AG55)</f>
        <v>15</v>
      </c>
      <c r="AJ55" s="25"/>
      <c r="AL55" s="246" t="str">
        <f t="shared" si="2"/>
        <v>-</v>
      </c>
    </row>
    <row r="56" spans="1:38" ht="15.6" customHeight="1" x14ac:dyDescent="0.2">
      <c r="A56" s="244" t="s">
        <v>80</v>
      </c>
      <c r="B56" s="29" t="s">
        <v>5</v>
      </c>
      <c r="C56" s="188">
        <f>C55</f>
        <v>1</v>
      </c>
      <c r="D56" s="63">
        <f t="shared" ref="D56:H56" si="21">C56-D54+D55</f>
        <v>3</v>
      </c>
      <c r="E56" s="63">
        <f t="shared" si="21"/>
        <v>3</v>
      </c>
      <c r="F56" s="63">
        <f t="shared" si="21"/>
        <v>5</v>
      </c>
      <c r="G56" s="63">
        <f t="shared" si="21"/>
        <v>5</v>
      </c>
      <c r="H56" s="63">
        <f t="shared" si="21"/>
        <v>7</v>
      </c>
      <c r="I56" s="197" t="s">
        <v>69</v>
      </c>
      <c r="J56" s="56" t="s">
        <v>69</v>
      </c>
      <c r="K56" s="197" t="s">
        <v>69</v>
      </c>
      <c r="L56" s="56" t="s">
        <v>69</v>
      </c>
      <c r="M56" s="56" t="s">
        <v>69</v>
      </c>
      <c r="N56" s="56" t="s">
        <v>69</v>
      </c>
      <c r="O56" s="193" t="s">
        <v>69</v>
      </c>
      <c r="P56" s="51" t="s">
        <v>69</v>
      </c>
      <c r="Q56" s="51" t="s">
        <v>69</v>
      </c>
      <c r="R56" s="197" t="s">
        <v>69</v>
      </c>
      <c r="S56" s="56" t="s">
        <v>69</v>
      </c>
      <c r="T56" s="41">
        <f>H56-T54+T55</f>
        <v>7</v>
      </c>
      <c r="U56" s="233">
        <f t="shared" ref="U56" si="22">T56-U54+U55</f>
        <v>7</v>
      </c>
      <c r="V56" s="41">
        <f t="shared" ref="V56" si="23">U56-V54+V55</f>
        <v>7</v>
      </c>
      <c r="W56" s="204" t="s">
        <v>69</v>
      </c>
      <c r="X56" s="41">
        <f>V56-X54+X55</f>
        <v>8</v>
      </c>
      <c r="Y56" s="42">
        <f t="shared" ref="Y56:AH56" si="24">X56-Y54+Y55</f>
        <v>7</v>
      </c>
      <c r="Z56" s="42">
        <f t="shared" si="24"/>
        <v>6</v>
      </c>
      <c r="AA56" s="42">
        <f t="shared" si="24"/>
        <v>6</v>
      </c>
      <c r="AB56" s="42">
        <f t="shared" si="24"/>
        <v>7</v>
      </c>
      <c r="AC56" s="42">
        <f t="shared" si="24"/>
        <v>8</v>
      </c>
      <c r="AD56" s="42">
        <f t="shared" si="24"/>
        <v>7</v>
      </c>
      <c r="AE56" s="42">
        <f t="shared" si="24"/>
        <v>4</v>
      </c>
      <c r="AF56" s="42">
        <f t="shared" si="24"/>
        <v>4</v>
      </c>
      <c r="AG56" s="42">
        <f t="shared" si="24"/>
        <v>3</v>
      </c>
      <c r="AH56" s="42">
        <f t="shared" si="24"/>
        <v>0</v>
      </c>
      <c r="AI56" s="129"/>
      <c r="AJ56" s="26">
        <f>MAX(C56:AH56)</f>
        <v>8</v>
      </c>
      <c r="AL56" s="246">
        <f t="shared" si="2"/>
        <v>1</v>
      </c>
    </row>
    <row r="57" spans="1:38" ht="15.6" customHeight="1" x14ac:dyDescent="0.2">
      <c r="A57" s="245"/>
      <c r="B57" s="29" t="s">
        <v>6</v>
      </c>
      <c r="C57" s="191"/>
      <c r="D57" s="110"/>
      <c r="E57" s="110"/>
      <c r="F57" s="189">
        <v>13.33</v>
      </c>
      <c r="G57" s="110"/>
      <c r="H57" s="110"/>
      <c r="I57" s="114"/>
      <c r="J57" s="115"/>
      <c r="K57" s="199" t="s">
        <v>69</v>
      </c>
      <c r="L57" s="115"/>
      <c r="M57" s="115"/>
      <c r="N57" s="115"/>
      <c r="O57" s="211"/>
      <c r="P57" s="113" t="s">
        <v>69</v>
      </c>
      <c r="Q57" s="112"/>
      <c r="R57" s="210"/>
      <c r="S57" s="115"/>
      <c r="T57" s="184"/>
      <c r="U57" s="187"/>
      <c r="V57" s="185">
        <v>13.38</v>
      </c>
      <c r="W57" s="205" t="s">
        <v>69</v>
      </c>
      <c r="X57" s="184"/>
      <c r="Y57" s="104"/>
      <c r="Z57" s="106">
        <v>13.43</v>
      </c>
      <c r="AA57" s="104"/>
      <c r="AB57" s="104"/>
      <c r="AC57" s="104"/>
      <c r="AD57" s="104"/>
      <c r="AE57" s="104"/>
      <c r="AF57" s="104"/>
      <c r="AG57" s="104"/>
      <c r="AH57" s="186">
        <v>13.52</v>
      </c>
      <c r="AI57" s="130">
        <v>0.22</v>
      </c>
      <c r="AJ57" s="25"/>
      <c r="AL57" s="246" t="str">
        <f t="shared" si="2"/>
        <v>-</v>
      </c>
    </row>
    <row r="58" spans="1:38" ht="15.6" customHeight="1" x14ac:dyDescent="0.2">
      <c r="A58" s="245"/>
      <c r="B58" s="29" t="s">
        <v>7</v>
      </c>
      <c r="C58" s="108">
        <v>13.3</v>
      </c>
      <c r="D58" s="110"/>
      <c r="E58" s="110"/>
      <c r="F58" s="189">
        <v>13.33</v>
      </c>
      <c r="G58" s="110"/>
      <c r="H58" s="110"/>
      <c r="I58" s="198" t="s">
        <v>69</v>
      </c>
      <c r="J58" s="115"/>
      <c r="K58" s="200" t="s">
        <v>69</v>
      </c>
      <c r="L58" s="115"/>
      <c r="M58" s="115"/>
      <c r="N58" s="115"/>
      <c r="O58" s="211"/>
      <c r="P58" s="113" t="s">
        <v>69</v>
      </c>
      <c r="Q58" s="112"/>
      <c r="R58" s="210"/>
      <c r="S58" s="115"/>
      <c r="T58" s="184"/>
      <c r="U58" s="187"/>
      <c r="V58" s="185">
        <v>13.38</v>
      </c>
      <c r="W58" s="207"/>
      <c r="X58" s="184"/>
      <c r="Y58" s="104"/>
      <c r="Z58" s="106">
        <v>13.43</v>
      </c>
      <c r="AA58" s="104"/>
      <c r="AB58" s="104"/>
      <c r="AC58" s="104"/>
      <c r="AD58" s="104"/>
      <c r="AE58" s="104"/>
      <c r="AF58" s="104"/>
      <c r="AG58" s="104"/>
      <c r="AH58" s="187"/>
      <c r="AI58" s="129"/>
      <c r="AJ58" s="27"/>
      <c r="AL58" s="246" t="str">
        <f t="shared" si="2"/>
        <v>-</v>
      </c>
    </row>
    <row r="59" spans="1:38" ht="15.6" customHeight="1" thickBot="1" x14ac:dyDescent="0.25">
      <c r="A59" s="125">
        <v>227</v>
      </c>
      <c r="B59" s="34" t="s">
        <v>9</v>
      </c>
      <c r="C59" s="181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3"/>
      <c r="R59" s="182"/>
      <c r="S59" s="182"/>
      <c r="T59" s="182"/>
      <c r="U59" s="238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3"/>
      <c r="AI59" s="131"/>
      <c r="AJ59" s="28"/>
      <c r="AL59" s="246" t="str">
        <f t="shared" si="2"/>
        <v>-</v>
      </c>
    </row>
    <row r="60" spans="1:38" ht="15.6" customHeight="1" x14ac:dyDescent="0.2">
      <c r="A60" s="123"/>
      <c r="B60" s="30" t="s">
        <v>3</v>
      </c>
      <c r="C60" s="190"/>
      <c r="D60" s="66" t="s">
        <v>69</v>
      </c>
      <c r="E60" s="66" t="s">
        <v>69</v>
      </c>
      <c r="F60" s="66" t="s">
        <v>69</v>
      </c>
      <c r="G60" s="66" t="s">
        <v>69</v>
      </c>
      <c r="H60" s="66" t="s">
        <v>69</v>
      </c>
      <c r="I60" s="201"/>
      <c r="J60" s="68" t="s">
        <v>69</v>
      </c>
      <c r="K60" s="195" t="s">
        <v>69</v>
      </c>
      <c r="L60" s="68">
        <v>0</v>
      </c>
      <c r="M60" s="68">
        <v>0</v>
      </c>
      <c r="N60" s="68">
        <v>1</v>
      </c>
      <c r="O60" s="208" t="s">
        <v>69</v>
      </c>
      <c r="P60" s="67" t="s">
        <v>69</v>
      </c>
      <c r="Q60" s="67" t="s">
        <v>69</v>
      </c>
      <c r="R60" s="209">
        <v>0</v>
      </c>
      <c r="S60" s="68">
        <v>1</v>
      </c>
      <c r="T60" s="177">
        <v>1</v>
      </c>
      <c r="U60" s="178">
        <v>0</v>
      </c>
      <c r="V60" s="177">
        <v>0</v>
      </c>
      <c r="W60" s="203" t="s">
        <v>69</v>
      </c>
      <c r="X60" s="177">
        <v>4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4</v>
      </c>
      <c r="AE60" s="65">
        <v>4</v>
      </c>
      <c r="AF60" s="65">
        <v>1</v>
      </c>
      <c r="AG60" s="65">
        <v>3</v>
      </c>
      <c r="AH60" s="178">
        <v>0</v>
      </c>
      <c r="AI60" s="127" t="s">
        <v>8</v>
      </c>
      <c r="AJ60" s="24"/>
      <c r="AL60" s="246" t="str">
        <f t="shared" si="2"/>
        <v>-</v>
      </c>
    </row>
    <row r="61" spans="1:38" ht="15.6" customHeight="1" x14ac:dyDescent="0.2">
      <c r="A61" s="124">
        <v>14.5</v>
      </c>
      <c r="B61" s="31" t="s">
        <v>4</v>
      </c>
      <c r="C61" s="70" t="s">
        <v>69</v>
      </c>
      <c r="D61" s="71" t="s">
        <v>69</v>
      </c>
      <c r="E61" s="71" t="s">
        <v>69</v>
      </c>
      <c r="F61" s="71" t="s">
        <v>69</v>
      </c>
      <c r="G61" s="71" t="s">
        <v>69</v>
      </c>
      <c r="H61" s="71" t="s">
        <v>69</v>
      </c>
      <c r="I61" s="73" t="s">
        <v>69</v>
      </c>
      <c r="J61" s="74" t="s">
        <v>69</v>
      </c>
      <c r="K61" s="196">
        <v>3</v>
      </c>
      <c r="L61" s="74">
        <v>0</v>
      </c>
      <c r="M61" s="74">
        <v>6</v>
      </c>
      <c r="N61" s="74">
        <v>3</v>
      </c>
      <c r="O61" s="192" t="s">
        <v>69</v>
      </c>
      <c r="P61" s="72" t="s">
        <v>69</v>
      </c>
      <c r="Q61" s="72" t="s">
        <v>69</v>
      </c>
      <c r="R61" s="196">
        <v>1</v>
      </c>
      <c r="S61" s="74">
        <v>1</v>
      </c>
      <c r="T61" s="179">
        <v>1</v>
      </c>
      <c r="U61" s="236">
        <v>0</v>
      </c>
      <c r="V61" s="179">
        <v>0</v>
      </c>
      <c r="W61" s="206"/>
      <c r="X61" s="179">
        <v>1</v>
      </c>
      <c r="Y61" s="69">
        <v>0</v>
      </c>
      <c r="Z61" s="69">
        <v>0</v>
      </c>
      <c r="AA61" s="69">
        <v>0</v>
      </c>
      <c r="AB61" s="69">
        <v>0</v>
      </c>
      <c r="AC61" s="69">
        <v>3</v>
      </c>
      <c r="AD61" s="69">
        <v>0</v>
      </c>
      <c r="AE61" s="69">
        <v>0</v>
      </c>
      <c r="AF61" s="69">
        <v>0</v>
      </c>
      <c r="AG61" s="69">
        <v>0</v>
      </c>
      <c r="AH61" s="180"/>
      <c r="AI61" s="128">
        <f>SUM(C61:AG61)</f>
        <v>19</v>
      </c>
      <c r="AJ61" s="25"/>
      <c r="AL61" s="246" t="str">
        <f t="shared" si="2"/>
        <v>-</v>
      </c>
    </row>
    <row r="62" spans="1:38" ht="15.6" customHeight="1" x14ac:dyDescent="0.2">
      <c r="A62" s="244" t="s">
        <v>78</v>
      </c>
      <c r="B62" s="29" t="s">
        <v>5</v>
      </c>
      <c r="C62" s="188" t="str">
        <f>C61</f>
        <v>x</v>
      </c>
      <c r="D62" s="63" t="s">
        <v>69</v>
      </c>
      <c r="E62" s="63" t="s">
        <v>69</v>
      </c>
      <c r="F62" s="63" t="s">
        <v>69</v>
      </c>
      <c r="G62" s="63" t="s">
        <v>69</v>
      </c>
      <c r="H62" s="63" t="s">
        <v>69</v>
      </c>
      <c r="I62" s="197" t="s">
        <v>69</v>
      </c>
      <c r="J62" s="56" t="s">
        <v>69</v>
      </c>
      <c r="K62" s="197">
        <v>3</v>
      </c>
      <c r="L62" s="56">
        <f t="shared" ref="L62:N62" si="25">K62-L60+L61</f>
        <v>3</v>
      </c>
      <c r="M62" s="56">
        <f t="shared" si="25"/>
        <v>9</v>
      </c>
      <c r="N62" s="56">
        <f t="shared" si="25"/>
        <v>11</v>
      </c>
      <c r="O62" s="193" t="s">
        <v>69</v>
      </c>
      <c r="P62" s="51" t="s">
        <v>69</v>
      </c>
      <c r="Q62" s="51" t="s">
        <v>69</v>
      </c>
      <c r="R62" s="197">
        <f>N62-R60+R61</f>
        <v>12</v>
      </c>
      <c r="S62" s="56">
        <f t="shared" ref="S62:V62" si="26">R62-S60+S61</f>
        <v>12</v>
      </c>
      <c r="T62" s="41">
        <f t="shared" si="26"/>
        <v>12</v>
      </c>
      <c r="U62" s="233">
        <f t="shared" si="26"/>
        <v>12</v>
      </c>
      <c r="V62" s="41">
        <f t="shared" si="26"/>
        <v>12</v>
      </c>
      <c r="W62" s="204" t="s">
        <v>69</v>
      </c>
      <c r="X62" s="41">
        <f>V62-X60+X61</f>
        <v>9</v>
      </c>
      <c r="Y62" s="42">
        <f t="shared" ref="Y62:AH62" si="27">X62-Y60+Y61</f>
        <v>9</v>
      </c>
      <c r="Z62" s="42">
        <f t="shared" si="27"/>
        <v>9</v>
      </c>
      <c r="AA62" s="42">
        <f t="shared" si="27"/>
        <v>9</v>
      </c>
      <c r="AB62" s="42">
        <f t="shared" si="27"/>
        <v>9</v>
      </c>
      <c r="AC62" s="42">
        <f t="shared" si="27"/>
        <v>12</v>
      </c>
      <c r="AD62" s="42">
        <f t="shared" si="27"/>
        <v>8</v>
      </c>
      <c r="AE62" s="42">
        <f t="shared" si="27"/>
        <v>4</v>
      </c>
      <c r="AF62" s="42">
        <f t="shared" si="27"/>
        <v>3</v>
      </c>
      <c r="AG62" s="42">
        <f t="shared" si="27"/>
        <v>0</v>
      </c>
      <c r="AH62" s="42">
        <f t="shared" si="27"/>
        <v>0</v>
      </c>
      <c r="AI62" s="129"/>
      <c r="AJ62" s="26">
        <f>MAX(C62:AH62)</f>
        <v>12</v>
      </c>
      <c r="AL62" s="246">
        <f t="shared" si="2"/>
        <v>3</v>
      </c>
    </row>
    <row r="63" spans="1:38" ht="15.6" customHeight="1" x14ac:dyDescent="0.2">
      <c r="A63" s="245"/>
      <c r="B63" s="29" t="s">
        <v>6</v>
      </c>
      <c r="C63" s="191"/>
      <c r="D63" s="110"/>
      <c r="E63" s="110"/>
      <c r="F63" s="189" t="s">
        <v>69</v>
      </c>
      <c r="G63" s="110"/>
      <c r="H63" s="110"/>
      <c r="I63" s="114"/>
      <c r="J63" s="115"/>
      <c r="K63" s="199" t="s">
        <v>69</v>
      </c>
      <c r="L63" s="115"/>
      <c r="M63" s="115"/>
      <c r="N63" s="115"/>
      <c r="O63" s="211"/>
      <c r="P63" s="113" t="s">
        <v>69</v>
      </c>
      <c r="Q63" s="112"/>
      <c r="R63" s="210"/>
      <c r="S63" s="115"/>
      <c r="T63" s="184"/>
      <c r="U63" s="187"/>
      <c r="V63" s="185">
        <v>15.14</v>
      </c>
      <c r="W63" s="205" t="s">
        <v>69</v>
      </c>
      <c r="X63" s="184"/>
      <c r="Y63" s="104"/>
      <c r="Z63" s="106">
        <v>15.17</v>
      </c>
      <c r="AA63" s="104"/>
      <c r="AB63" s="104"/>
      <c r="AC63" s="104"/>
      <c r="AD63" s="104"/>
      <c r="AE63" s="104"/>
      <c r="AF63" s="104"/>
      <c r="AG63" s="104"/>
      <c r="AH63" s="186">
        <v>15.26</v>
      </c>
      <c r="AI63" s="130">
        <v>0.36</v>
      </c>
      <c r="AJ63" s="25"/>
      <c r="AL63" s="246" t="str">
        <f t="shared" si="2"/>
        <v>-</v>
      </c>
    </row>
    <row r="64" spans="1:38" ht="15.6" customHeight="1" x14ac:dyDescent="0.2">
      <c r="A64" s="245"/>
      <c r="B64" s="29" t="s">
        <v>7</v>
      </c>
      <c r="C64" s="108" t="s">
        <v>69</v>
      </c>
      <c r="D64" s="110"/>
      <c r="E64" s="110"/>
      <c r="F64" s="189" t="s">
        <v>69</v>
      </c>
      <c r="G64" s="110"/>
      <c r="H64" s="110"/>
      <c r="I64" s="198" t="s">
        <v>69</v>
      </c>
      <c r="J64" s="115"/>
      <c r="K64" s="200">
        <v>14.5</v>
      </c>
      <c r="L64" s="115"/>
      <c r="M64" s="115"/>
      <c r="N64" s="115"/>
      <c r="O64" s="211"/>
      <c r="P64" s="113" t="s">
        <v>69</v>
      </c>
      <c r="Q64" s="112"/>
      <c r="R64" s="210"/>
      <c r="S64" s="115"/>
      <c r="T64" s="184"/>
      <c r="U64" s="187"/>
      <c r="V64" s="185">
        <v>15.14</v>
      </c>
      <c r="W64" s="207"/>
      <c r="X64" s="184"/>
      <c r="Y64" s="104"/>
      <c r="Z64" s="106">
        <v>15.17</v>
      </c>
      <c r="AA64" s="104"/>
      <c r="AB64" s="104"/>
      <c r="AC64" s="104"/>
      <c r="AD64" s="104"/>
      <c r="AE64" s="104"/>
      <c r="AF64" s="104"/>
      <c r="AG64" s="104"/>
      <c r="AH64" s="187"/>
      <c r="AI64" s="129"/>
      <c r="AJ64" s="27"/>
      <c r="AL64" s="246" t="str">
        <f t="shared" si="2"/>
        <v>-</v>
      </c>
    </row>
    <row r="65" spans="1:38" ht="15.6" customHeight="1" thickBot="1" x14ac:dyDescent="0.25">
      <c r="A65" s="125">
        <v>227</v>
      </c>
      <c r="B65" s="34" t="s">
        <v>9</v>
      </c>
      <c r="C65" s="181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3"/>
      <c r="R65" s="182"/>
      <c r="S65" s="182"/>
      <c r="T65" s="182"/>
      <c r="U65" s="238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3"/>
      <c r="AI65" s="131"/>
      <c r="AJ65" s="28"/>
      <c r="AL65" s="246" t="str">
        <f t="shared" si="2"/>
        <v>-</v>
      </c>
    </row>
    <row r="66" spans="1:38" ht="15.6" customHeight="1" x14ac:dyDescent="0.2">
      <c r="A66" s="123"/>
      <c r="B66" s="30" t="s">
        <v>3</v>
      </c>
      <c r="C66" s="190"/>
      <c r="D66" s="66">
        <v>0</v>
      </c>
      <c r="E66" s="66">
        <v>0</v>
      </c>
      <c r="F66" s="66">
        <v>0</v>
      </c>
      <c r="G66" s="66">
        <v>0</v>
      </c>
      <c r="H66" s="66">
        <v>1</v>
      </c>
      <c r="I66" s="201"/>
      <c r="J66" s="68" t="s">
        <v>69</v>
      </c>
      <c r="K66" s="195" t="s">
        <v>69</v>
      </c>
      <c r="L66" s="68" t="s">
        <v>69</v>
      </c>
      <c r="M66" s="68" t="s">
        <v>69</v>
      </c>
      <c r="N66" s="68" t="s">
        <v>69</v>
      </c>
      <c r="O66" s="208" t="s">
        <v>69</v>
      </c>
      <c r="P66" s="67" t="s">
        <v>69</v>
      </c>
      <c r="Q66" s="67" t="s">
        <v>69</v>
      </c>
      <c r="R66" s="209" t="s">
        <v>69</v>
      </c>
      <c r="S66" s="68" t="s">
        <v>69</v>
      </c>
      <c r="T66" s="177">
        <v>1</v>
      </c>
      <c r="U66" s="178">
        <v>0</v>
      </c>
      <c r="V66" s="177">
        <v>1</v>
      </c>
      <c r="W66" s="203" t="s">
        <v>69</v>
      </c>
      <c r="X66" s="177">
        <v>1</v>
      </c>
      <c r="Y66" s="65">
        <v>2</v>
      </c>
      <c r="Z66" s="65">
        <v>0</v>
      </c>
      <c r="AA66" s="65">
        <v>1</v>
      </c>
      <c r="AB66" s="65">
        <v>1</v>
      </c>
      <c r="AC66" s="65">
        <v>0</v>
      </c>
      <c r="AD66" s="65">
        <v>0</v>
      </c>
      <c r="AE66" s="65">
        <v>3</v>
      </c>
      <c r="AF66" s="65">
        <v>1</v>
      </c>
      <c r="AG66" s="65">
        <v>2</v>
      </c>
      <c r="AH66" s="178">
        <v>0</v>
      </c>
      <c r="AI66" s="127" t="s">
        <v>8</v>
      </c>
      <c r="AJ66" s="24"/>
      <c r="AL66" s="246" t="str">
        <f t="shared" si="2"/>
        <v>-</v>
      </c>
    </row>
    <row r="67" spans="1:38" ht="15.6" customHeight="1" x14ac:dyDescent="0.2">
      <c r="A67" s="124">
        <v>16.059999999999999</v>
      </c>
      <c r="B67" s="31" t="s">
        <v>4</v>
      </c>
      <c r="C67" s="70">
        <v>4</v>
      </c>
      <c r="D67" s="71">
        <v>1</v>
      </c>
      <c r="E67" s="71">
        <v>3</v>
      </c>
      <c r="F67" s="71">
        <v>1</v>
      </c>
      <c r="G67" s="71">
        <v>0</v>
      </c>
      <c r="H67" s="71">
        <v>0</v>
      </c>
      <c r="I67" s="73" t="s">
        <v>69</v>
      </c>
      <c r="J67" s="74" t="s">
        <v>69</v>
      </c>
      <c r="K67" s="196" t="s">
        <v>69</v>
      </c>
      <c r="L67" s="74" t="s">
        <v>69</v>
      </c>
      <c r="M67" s="74" t="s">
        <v>69</v>
      </c>
      <c r="N67" s="74" t="s">
        <v>69</v>
      </c>
      <c r="O67" s="192" t="s">
        <v>69</v>
      </c>
      <c r="P67" s="72" t="s">
        <v>69</v>
      </c>
      <c r="Q67" s="72" t="s">
        <v>69</v>
      </c>
      <c r="R67" s="196" t="s">
        <v>69</v>
      </c>
      <c r="S67" s="74" t="s">
        <v>69</v>
      </c>
      <c r="T67" s="179">
        <v>1</v>
      </c>
      <c r="U67" s="236">
        <v>0</v>
      </c>
      <c r="V67" s="179">
        <v>0</v>
      </c>
      <c r="W67" s="206"/>
      <c r="X67" s="179">
        <v>3</v>
      </c>
      <c r="Y67" s="69">
        <v>0</v>
      </c>
      <c r="Z67" s="69">
        <v>1</v>
      </c>
      <c r="AA67" s="69">
        <v>0</v>
      </c>
      <c r="AB67" s="69">
        <v>0</v>
      </c>
      <c r="AC67" s="69">
        <v>0</v>
      </c>
      <c r="AD67" s="69">
        <v>0</v>
      </c>
      <c r="AE67" s="69">
        <v>0</v>
      </c>
      <c r="AF67" s="69">
        <v>0</v>
      </c>
      <c r="AG67" s="69">
        <v>0</v>
      </c>
      <c r="AH67" s="180"/>
      <c r="AI67" s="128">
        <f>SUM(C67:AG67)</f>
        <v>14</v>
      </c>
      <c r="AJ67" s="25"/>
      <c r="AL67" s="246" t="str">
        <f t="shared" si="2"/>
        <v>-</v>
      </c>
    </row>
    <row r="68" spans="1:38" ht="15.6" customHeight="1" x14ac:dyDescent="0.2">
      <c r="A68" s="244" t="s">
        <v>80</v>
      </c>
      <c r="B68" s="29" t="s">
        <v>5</v>
      </c>
      <c r="C68" s="188">
        <f>C67</f>
        <v>4</v>
      </c>
      <c r="D68" s="63">
        <f t="shared" ref="D68:H68" si="28">C68-D66+D67</f>
        <v>5</v>
      </c>
      <c r="E68" s="63">
        <f t="shared" si="28"/>
        <v>8</v>
      </c>
      <c r="F68" s="63">
        <f t="shared" si="28"/>
        <v>9</v>
      </c>
      <c r="G68" s="63">
        <f t="shared" si="28"/>
        <v>9</v>
      </c>
      <c r="H68" s="63">
        <f t="shared" si="28"/>
        <v>8</v>
      </c>
      <c r="I68" s="197" t="s">
        <v>69</v>
      </c>
      <c r="J68" s="56" t="s">
        <v>69</v>
      </c>
      <c r="K68" s="197" t="s">
        <v>69</v>
      </c>
      <c r="L68" s="56" t="s">
        <v>69</v>
      </c>
      <c r="M68" s="56" t="s">
        <v>69</v>
      </c>
      <c r="N68" s="56" t="s">
        <v>69</v>
      </c>
      <c r="O68" s="193" t="s">
        <v>69</v>
      </c>
      <c r="P68" s="51" t="s">
        <v>69</v>
      </c>
      <c r="Q68" s="51" t="s">
        <v>69</v>
      </c>
      <c r="R68" s="197" t="s">
        <v>69</v>
      </c>
      <c r="S68" s="56" t="s">
        <v>69</v>
      </c>
      <c r="T68" s="41">
        <f>H68-T66+T67</f>
        <v>8</v>
      </c>
      <c r="U68" s="233">
        <f t="shared" ref="U68" si="29">T68-U66+U67</f>
        <v>8</v>
      </c>
      <c r="V68" s="41">
        <f t="shared" ref="V68" si="30">U68-V66+V67</f>
        <v>7</v>
      </c>
      <c r="W68" s="204" t="s">
        <v>69</v>
      </c>
      <c r="X68" s="41">
        <f>V68-X66+X67</f>
        <v>9</v>
      </c>
      <c r="Y68" s="42">
        <f t="shared" ref="Y68:AH68" si="31">X68-Y66+Y67</f>
        <v>7</v>
      </c>
      <c r="Z68" s="42">
        <f t="shared" si="31"/>
        <v>8</v>
      </c>
      <c r="AA68" s="42">
        <f t="shared" si="31"/>
        <v>7</v>
      </c>
      <c r="AB68" s="42">
        <f t="shared" si="31"/>
        <v>6</v>
      </c>
      <c r="AC68" s="42">
        <f t="shared" si="31"/>
        <v>6</v>
      </c>
      <c r="AD68" s="42">
        <f t="shared" si="31"/>
        <v>6</v>
      </c>
      <c r="AE68" s="42">
        <f t="shared" si="31"/>
        <v>3</v>
      </c>
      <c r="AF68" s="42">
        <f t="shared" si="31"/>
        <v>2</v>
      </c>
      <c r="AG68" s="42">
        <f t="shared" si="31"/>
        <v>0</v>
      </c>
      <c r="AH68" s="42">
        <f t="shared" si="31"/>
        <v>0</v>
      </c>
      <c r="AI68" s="129"/>
      <c r="AJ68" s="26">
        <f>MAX(C68:AH68)</f>
        <v>9</v>
      </c>
      <c r="AL68" s="246">
        <f t="shared" si="2"/>
        <v>4</v>
      </c>
    </row>
    <row r="69" spans="1:38" ht="15.6" customHeight="1" x14ac:dyDescent="0.2">
      <c r="A69" s="245"/>
      <c r="B69" s="29" t="s">
        <v>6</v>
      </c>
      <c r="C69" s="191"/>
      <c r="D69" s="110"/>
      <c r="E69" s="110"/>
      <c r="F69" s="189">
        <v>16.09</v>
      </c>
      <c r="G69" s="110"/>
      <c r="H69" s="110"/>
      <c r="I69" s="114"/>
      <c r="J69" s="115"/>
      <c r="K69" s="199" t="s">
        <v>69</v>
      </c>
      <c r="L69" s="115"/>
      <c r="M69" s="115"/>
      <c r="N69" s="115"/>
      <c r="O69" s="211"/>
      <c r="P69" s="113" t="s">
        <v>69</v>
      </c>
      <c r="Q69" s="112"/>
      <c r="R69" s="210"/>
      <c r="S69" s="115"/>
      <c r="T69" s="184"/>
      <c r="U69" s="187"/>
      <c r="V69" s="185">
        <v>16.170000000000002</v>
      </c>
      <c r="W69" s="205" t="s">
        <v>69</v>
      </c>
      <c r="X69" s="184"/>
      <c r="Y69" s="104"/>
      <c r="Z69" s="106">
        <v>16.21</v>
      </c>
      <c r="AA69" s="104"/>
      <c r="AB69" s="104"/>
      <c r="AC69" s="104"/>
      <c r="AD69" s="104"/>
      <c r="AE69" s="104"/>
      <c r="AF69" s="104"/>
      <c r="AG69" s="104"/>
      <c r="AH69" s="186">
        <v>16.29</v>
      </c>
      <c r="AI69" s="130">
        <v>0.23</v>
      </c>
      <c r="AJ69" s="25"/>
      <c r="AL69" s="246" t="str">
        <f t="shared" si="2"/>
        <v>-</v>
      </c>
    </row>
    <row r="70" spans="1:38" ht="15.6" customHeight="1" x14ac:dyDescent="0.2">
      <c r="A70" s="245"/>
      <c r="B70" s="29" t="s">
        <v>7</v>
      </c>
      <c r="C70" s="108">
        <v>16.059999999999999</v>
      </c>
      <c r="D70" s="110"/>
      <c r="E70" s="110"/>
      <c r="F70" s="189">
        <v>16.100000000000001</v>
      </c>
      <c r="G70" s="110"/>
      <c r="H70" s="110"/>
      <c r="I70" s="198" t="s">
        <v>69</v>
      </c>
      <c r="J70" s="115"/>
      <c r="K70" s="200" t="s">
        <v>69</v>
      </c>
      <c r="L70" s="115"/>
      <c r="M70" s="115"/>
      <c r="N70" s="115"/>
      <c r="O70" s="211"/>
      <c r="P70" s="113" t="s">
        <v>69</v>
      </c>
      <c r="Q70" s="112"/>
      <c r="R70" s="210"/>
      <c r="S70" s="115"/>
      <c r="T70" s="184"/>
      <c r="U70" s="187"/>
      <c r="V70" s="185">
        <v>16.170000000000002</v>
      </c>
      <c r="W70" s="207"/>
      <c r="X70" s="184"/>
      <c r="Y70" s="104"/>
      <c r="Z70" s="106">
        <v>16.21</v>
      </c>
      <c r="AA70" s="104"/>
      <c r="AB70" s="104"/>
      <c r="AC70" s="104"/>
      <c r="AD70" s="104"/>
      <c r="AE70" s="104"/>
      <c r="AF70" s="104"/>
      <c r="AG70" s="104"/>
      <c r="AH70" s="187"/>
      <c r="AI70" s="129"/>
      <c r="AJ70" s="27"/>
      <c r="AL70" s="246" t="str">
        <f t="shared" si="2"/>
        <v>-</v>
      </c>
    </row>
    <row r="71" spans="1:38" ht="15.6" customHeight="1" thickBot="1" x14ac:dyDescent="0.25">
      <c r="A71" s="125">
        <v>227</v>
      </c>
      <c r="B71" s="34" t="s">
        <v>9</v>
      </c>
      <c r="C71" s="181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3"/>
      <c r="R71" s="182"/>
      <c r="S71" s="182"/>
      <c r="T71" s="182"/>
      <c r="U71" s="238"/>
      <c r="V71" s="182"/>
      <c r="W71" s="182"/>
      <c r="X71" s="182"/>
      <c r="Y71" s="182"/>
      <c r="Z71" s="182"/>
      <c r="AA71" s="182"/>
      <c r="AB71" s="182"/>
      <c r="AC71" s="182"/>
      <c r="AD71" s="182"/>
      <c r="AE71" s="182"/>
      <c r="AF71" s="182"/>
      <c r="AG71" s="182"/>
      <c r="AH71" s="183"/>
      <c r="AI71" s="131"/>
      <c r="AJ71" s="28"/>
      <c r="AL71" s="246" t="str">
        <f t="shared" si="2"/>
        <v>-</v>
      </c>
    </row>
    <row r="72" spans="1:38" ht="15.6" customHeight="1" x14ac:dyDescent="0.2">
      <c r="A72" s="123"/>
      <c r="B72" s="30" t="s">
        <v>3</v>
      </c>
      <c r="C72" s="190"/>
      <c r="D72" s="66">
        <v>0</v>
      </c>
      <c r="E72" s="66">
        <v>0</v>
      </c>
      <c r="F72" s="66">
        <v>0</v>
      </c>
      <c r="G72" s="66">
        <v>0</v>
      </c>
      <c r="H72" s="66">
        <v>0</v>
      </c>
      <c r="I72" s="201"/>
      <c r="J72" s="68" t="s">
        <v>69</v>
      </c>
      <c r="K72" s="195" t="s">
        <v>69</v>
      </c>
      <c r="L72" s="68" t="s">
        <v>69</v>
      </c>
      <c r="M72" s="68" t="s">
        <v>69</v>
      </c>
      <c r="N72" s="68" t="s">
        <v>69</v>
      </c>
      <c r="O72" s="208" t="s">
        <v>69</v>
      </c>
      <c r="P72" s="67" t="s">
        <v>69</v>
      </c>
      <c r="Q72" s="67" t="s">
        <v>69</v>
      </c>
      <c r="R72" s="209" t="s">
        <v>69</v>
      </c>
      <c r="S72" s="68" t="s">
        <v>69</v>
      </c>
      <c r="T72" s="177">
        <v>0</v>
      </c>
      <c r="U72" s="178">
        <v>0</v>
      </c>
      <c r="V72" s="177">
        <v>0</v>
      </c>
      <c r="W72" s="203" t="s">
        <v>69</v>
      </c>
      <c r="X72" s="177">
        <v>1</v>
      </c>
      <c r="Y72" s="65">
        <v>0</v>
      </c>
      <c r="Z72" s="65">
        <v>0</v>
      </c>
      <c r="AA72" s="65">
        <v>2</v>
      </c>
      <c r="AB72" s="65">
        <v>2</v>
      </c>
      <c r="AC72" s="65">
        <v>0</v>
      </c>
      <c r="AD72" s="65">
        <v>1</v>
      </c>
      <c r="AE72" s="65">
        <v>0</v>
      </c>
      <c r="AF72" s="65">
        <v>0</v>
      </c>
      <c r="AG72" s="65">
        <v>2</v>
      </c>
      <c r="AH72" s="178">
        <v>0</v>
      </c>
      <c r="AI72" s="127" t="s">
        <v>8</v>
      </c>
      <c r="AJ72" s="24"/>
      <c r="AL72" s="246" t="str">
        <f t="shared" si="2"/>
        <v>-</v>
      </c>
    </row>
    <row r="73" spans="1:38" ht="15.6" customHeight="1" x14ac:dyDescent="0.2">
      <c r="A73" s="124">
        <v>17.02</v>
      </c>
      <c r="B73" s="31" t="s">
        <v>4</v>
      </c>
      <c r="C73" s="70">
        <v>0</v>
      </c>
      <c r="D73" s="71">
        <v>3</v>
      </c>
      <c r="E73" s="71">
        <v>0</v>
      </c>
      <c r="F73" s="71">
        <v>1</v>
      </c>
      <c r="G73" s="71">
        <v>0</v>
      </c>
      <c r="H73" s="71">
        <v>0</v>
      </c>
      <c r="I73" s="73" t="s">
        <v>69</v>
      </c>
      <c r="J73" s="74" t="s">
        <v>69</v>
      </c>
      <c r="K73" s="196" t="s">
        <v>69</v>
      </c>
      <c r="L73" s="74" t="s">
        <v>69</v>
      </c>
      <c r="M73" s="74" t="s">
        <v>69</v>
      </c>
      <c r="N73" s="74" t="s">
        <v>69</v>
      </c>
      <c r="O73" s="192" t="s">
        <v>69</v>
      </c>
      <c r="P73" s="72" t="s">
        <v>69</v>
      </c>
      <c r="Q73" s="72" t="s">
        <v>69</v>
      </c>
      <c r="R73" s="196" t="s">
        <v>69</v>
      </c>
      <c r="S73" s="74" t="s">
        <v>69</v>
      </c>
      <c r="T73" s="179">
        <v>0</v>
      </c>
      <c r="U73" s="236">
        <v>0</v>
      </c>
      <c r="V73" s="179">
        <v>0</v>
      </c>
      <c r="W73" s="206"/>
      <c r="X73" s="179">
        <v>1</v>
      </c>
      <c r="Y73" s="69">
        <v>1</v>
      </c>
      <c r="Z73" s="69">
        <v>0</v>
      </c>
      <c r="AA73" s="69">
        <v>0</v>
      </c>
      <c r="AB73" s="69">
        <v>2</v>
      </c>
      <c r="AC73" s="69">
        <v>0</v>
      </c>
      <c r="AD73" s="69">
        <v>0</v>
      </c>
      <c r="AE73" s="69">
        <v>0</v>
      </c>
      <c r="AF73" s="69">
        <v>0</v>
      </c>
      <c r="AG73" s="69">
        <v>0</v>
      </c>
      <c r="AH73" s="180"/>
      <c r="AI73" s="128">
        <f>SUM(C73:AH73)</f>
        <v>8</v>
      </c>
      <c r="AJ73" s="25"/>
      <c r="AL73" s="246" t="str">
        <f t="shared" ref="AL73:AL97" si="32">IF($B72="l. wsiad.",SUM(C72,I72:K72),"-")</f>
        <v>-</v>
      </c>
    </row>
    <row r="74" spans="1:38" ht="15.6" customHeight="1" x14ac:dyDescent="0.2">
      <c r="A74" s="244" t="s">
        <v>80</v>
      </c>
      <c r="B74" s="29" t="s">
        <v>5</v>
      </c>
      <c r="C74" s="188">
        <f>C73</f>
        <v>0</v>
      </c>
      <c r="D74" s="63">
        <f t="shared" ref="D74:H74" si="33">C74-D72+D73</f>
        <v>3</v>
      </c>
      <c r="E74" s="63">
        <f t="shared" si="33"/>
        <v>3</v>
      </c>
      <c r="F74" s="63">
        <f t="shared" si="33"/>
        <v>4</v>
      </c>
      <c r="G74" s="63">
        <f t="shared" si="33"/>
        <v>4</v>
      </c>
      <c r="H74" s="63">
        <f t="shared" si="33"/>
        <v>4</v>
      </c>
      <c r="I74" s="197" t="s">
        <v>69</v>
      </c>
      <c r="J74" s="56" t="s">
        <v>69</v>
      </c>
      <c r="K74" s="197" t="s">
        <v>69</v>
      </c>
      <c r="L74" s="56" t="s">
        <v>69</v>
      </c>
      <c r="M74" s="56" t="s">
        <v>69</v>
      </c>
      <c r="N74" s="56" t="s">
        <v>69</v>
      </c>
      <c r="O74" s="193" t="s">
        <v>69</v>
      </c>
      <c r="P74" s="51" t="s">
        <v>69</v>
      </c>
      <c r="Q74" s="51" t="s">
        <v>69</v>
      </c>
      <c r="R74" s="197" t="s">
        <v>69</v>
      </c>
      <c r="S74" s="56" t="s">
        <v>69</v>
      </c>
      <c r="T74" s="41">
        <f>H74-T72+T73</f>
        <v>4</v>
      </c>
      <c r="U74" s="233">
        <f t="shared" ref="U74" si="34">T74-U72+U73</f>
        <v>4</v>
      </c>
      <c r="V74" s="41">
        <f t="shared" ref="V74" si="35">U74-V72+V73</f>
        <v>4</v>
      </c>
      <c r="W74" s="204" t="s">
        <v>69</v>
      </c>
      <c r="X74" s="41">
        <f>V74-X72+X73</f>
        <v>4</v>
      </c>
      <c r="Y74" s="42">
        <f t="shared" ref="Y74:AH74" si="36">X74-Y72+Y73</f>
        <v>5</v>
      </c>
      <c r="Z74" s="42">
        <f t="shared" si="36"/>
        <v>5</v>
      </c>
      <c r="AA74" s="42">
        <f t="shared" si="36"/>
        <v>3</v>
      </c>
      <c r="AB74" s="42">
        <f t="shared" si="36"/>
        <v>3</v>
      </c>
      <c r="AC74" s="42">
        <f t="shared" si="36"/>
        <v>3</v>
      </c>
      <c r="AD74" s="42">
        <f t="shared" si="36"/>
        <v>2</v>
      </c>
      <c r="AE74" s="42">
        <f t="shared" si="36"/>
        <v>2</v>
      </c>
      <c r="AF74" s="42">
        <f t="shared" si="36"/>
        <v>2</v>
      </c>
      <c r="AG74" s="42">
        <f t="shared" si="36"/>
        <v>0</v>
      </c>
      <c r="AH74" s="42">
        <f t="shared" si="36"/>
        <v>0</v>
      </c>
      <c r="AI74" s="129"/>
      <c r="AJ74" s="26">
        <f>MAX(C74:AH74)</f>
        <v>5</v>
      </c>
      <c r="AL74" s="246">
        <f t="shared" si="32"/>
        <v>0</v>
      </c>
    </row>
    <row r="75" spans="1:38" ht="15.6" customHeight="1" x14ac:dyDescent="0.2">
      <c r="A75" s="245"/>
      <c r="B75" s="29" t="s">
        <v>6</v>
      </c>
      <c r="C75" s="191"/>
      <c r="D75" s="110"/>
      <c r="E75" s="110"/>
      <c r="F75" s="189">
        <v>17.059999999999999</v>
      </c>
      <c r="G75" s="110"/>
      <c r="H75" s="110"/>
      <c r="I75" s="114"/>
      <c r="J75" s="115"/>
      <c r="K75" s="199" t="s">
        <v>69</v>
      </c>
      <c r="L75" s="115"/>
      <c r="M75" s="115"/>
      <c r="N75" s="115"/>
      <c r="O75" s="211"/>
      <c r="P75" s="113" t="s">
        <v>69</v>
      </c>
      <c r="Q75" s="112"/>
      <c r="R75" s="210"/>
      <c r="S75" s="115"/>
      <c r="T75" s="184"/>
      <c r="U75" s="187"/>
      <c r="V75" s="185">
        <v>17.14</v>
      </c>
      <c r="W75" s="205" t="s">
        <v>69</v>
      </c>
      <c r="X75" s="184"/>
      <c r="Y75" s="104"/>
      <c r="Z75" s="106">
        <v>17.18</v>
      </c>
      <c r="AA75" s="104"/>
      <c r="AB75" s="104"/>
      <c r="AC75" s="104"/>
      <c r="AD75" s="104"/>
      <c r="AE75" s="104"/>
      <c r="AF75" s="104"/>
      <c r="AG75" s="104"/>
      <c r="AH75" s="186">
        <v>17.28</v>
      </c>
      <c r="AI75" s="130">
        <v>0.26</v>
      </c>
      <c r="AJ75" s="25"/>
      <c r="AL75" s="246" t="str">
        <f t="shared" si="32"/>
        <v>-</v>
      </c>
    </row>
    <row r="76" spans="1:38" ht="15.6" customHeight="1" x14ac:dyDescent="0.2">
      <c r="A76" s="245"/>
      <c r="B76" s="29" t="s">
        <v>7</v>
      </c>
      <c r="C76" s="108">
        <v>17.02</v>
      </c>
      <c r="D76" s="110"/>
      <c r="E76" s="110"/>
      <c r="F76" s="189">
        <v>17.07</v>
      </c>
      <c r="G76" s="110"/>
      <c r="H76" s="110"/>
      <c r="I76" s="198" t="s">
        <v>69</v>
      </c>
      <c r="J76" s="115"/>
      <c r="K76" s="200" t="s">
        <v>69</v>
      </c>
      <c r="L76" s="115"/>
      <c r="M76" s="115"/>
      <c r="N76" s="115"/>
      <c r="O76" s="211"/>
      <c r="P76" s="113" t="s">
        <v>69</v>
      </c>
      <c r="Q76" s="112"/>
      <c r="R76" s="210"/>
      <c r="S76" s="115"/>
      <c r="T76" s="184"/>
      <c r="U76" s="187"/>
      <c r="V76" s="185">
        <v>17.14</v>
      </c>
      <c r="W76" s="207"/>
      <c r="X76" s="184"/>
      <c r="Y76" s="104"/>
      <c r="Z76" s="106">
        <v>17.190000000000001</v>
      </c>
      <c r="AA76" s="104"/>
      <c r="AB76" s="104"/>
      <c r="AC76" s="104"/>
      <c r="AD76" s="104"/>
      <c r="AE76" s="104"/>
      <c r="AF76" s="104"/>
      <c r="AG76" s="104"/>
      <c r="AH76" s="187"/>
      <c r="AI76" s="129"/>
      <c r="AJ76" s="27"/>
      <c r="AL76" s="246" t="str">
        <f t="shared" si="32"/>
        <v>-</v>
      </c>
    </row>
    <row r="77" spans="1:38" ht="15.6" customHeight="1" thickBot="1" x14ac:dyDescent="0.25">
      <c r="A77" s="125">
        <v>227</v>
      </c>
      <c r="B77" s="34" t="s">
        <v>9</v>
      </c>
      <c r="C77" s="181"/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3"/>
      <c r="R77" s="182"/>
      <c r="S77" s="182"/>
      <c r="T77" s="182"/>
      <c r="U77" s="238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3"/>
      <c r="AI77" s="131"/>
      <c r="AJ77" s="28"/>
      <c r="AL77" s="246" t="str">
        <f t="shared" si="32"/>
        <v>-</v>
      </c>
    </row>
    <row r="78" spans="1:38" ht="15.6" customHeight="1" x14ac:dyDescent="0.2">
      <c r="A78" s="123"/>
      <c r="B78" s="30" t="s">
        <v>3</v>
      </c>
      <c r="C78" s="190"/>
      <c r="D78" s="66" t="s">
        <v>69</v>
      </c>
      <c r="E78" s="66" t="s">
        <v>69</v>
      </c>
      <c r="F78" s="66" t="s">
        <v>69</v>
      </c>
      <c r="G78" s="66" t="s">
        <v>69</v>
      </c>
      <c r="H78" s="66" t="s">
        <v>69</v>
      </c>
      <c r="I78" s="201"/>
      <c r="J78" s="68" t="s">
        <v>69</v>
      </c>
      <c r="K78" s="195" t="s">
        <v>69</v>
      </c>
      <c r="L78" s="68">
        <v>0</v>
      </c>
      <c r="M78" s="68">
        <v>0</v>
      </c>
      <c r="N78" s="68">
        <v>0</v>
      </c>
      <c r="O78" s="208" t="s">
        <v>69</v>
      </c>
      <c r="P78" s="67" t="s">
        <v>69</v>
      </c>
      <c r="Q78" s="67" t="s">
        <v>69</v>
      </c>
      <c r="R78" s="209">
        <v>0</v>
      </c>
      <c r="S78" s="68">
        <v>0</v>
      </c>
      <c r="T78" s="177">
        <v>0</v>
      </c>
      <c r="U78" s="178">
        <v>0</v>
      </c>
      <c r="V78" s="177">
        <v>0</v>
      </c>
      <c r="W78" s="203" t="s">
        <v>69</v>
      </c>
      <c r="X78" s="177">
        <v>2</v>
      </c>
      <c r="Y78" s="65">
        <v>1</v>
      </c>
      <c r="Z78" s="65">
        <v>0</v>
      </c>
      <c r="AA78" s="65">
        <v>1</v>
      </c>
      <c r="AB78" s="65">
        <v>1</v>
      </c>
      <c r="AC78" s="65">
        <v>1</v>
      </c>
      <c r="AD78" s="65">
        <v>0</v>
      </c>
      <c r="AE78" s="65">
        <v>0</v>
      </c>
      <c r="AF78" s="65">
        <v>0</v>
      </c>
      <c r="AG78" s="65">
        <v>0</v>
      </c>
      <c r="AH78" s="178">
        <v>1</v>
      </c>
      <c r="AI78" s="127" t="s">
        <v>8</v>
      </c>
      <c r="AJ78" s="24"/>
      <c r="AL78" s="246" t="str">
        <f t="shared" si="32"/>
        <v>-</v>
      </c>
    </row>
    <row r="79" spans="1:38" ht="15.6" customHeight="1" x14ac:dyDescent="0.2">
      <c r="A79" s="124">
        <v>18.149999999999999</v>
      </c>
      <c r="B79" s="31" t="s">
        <v>4</v>
      </c>
      <c r="C79" s="70" t="s">
        <v>69</v>
      </c>
      <c r="D79" s="71" t="s">
        <v>69</v>
      </c>
      <c r="E79" s="71" t="s">
        <v>69</v>
      </c>
      <c r="F79" s="71" t="s">
        <v>69</v>
      </c>
      <c r="G79" s="71" t="s">
        <v>69</v>
      </c>
      <c r="H79" s="71" t="s">
        <v>69</v>
      </c>
      <c r="I79" s="73" t="s">
        <v>69</v>
      </c>
      <c r="J79" s="74" t="s">
        <v>69</v>
      </c>
      <c r="K79" s="196">
        <v>0</v>
      </c>
      <c r="L79" s="74">
        <v>0</v>
      </c>
      <c r="M79" s="74">
        <v>3</v>
      </c>
      <c r="N79" s="74">
        <v>1</v>
      </c>
      <c r="O79" s="192" t="s">
        <v>69</v>
      </c>
      <c r="P79" s="72" t="s">
        <v>69</v>
      </c>
      <c r="Q79" s="72" t="s">
        <v>69</v>
      </c>
      <c r="R79" s="196">
        <v>0</v>
      </c>
      <c r="S79" s="74">
        <v>1</v>
      </c>
      <c r="T79" s="179">
        <v>1</v>
      </c>
      <c r="U79" s="236">
        <v>0</v>
      </c>
      <c r="V79" s="179">
        <v>0</v>
      </c>
      <c r="W79" s="206"/>
      <c r="X79" s="179">
        <v>0</v>
      </c>
      <c r="Y79" s="69">
        <v>0</v>
      </c>
      <c r="Z79" s="69">
        <v>1</v>
      </c>
      <c r="AA79" s="69">
        <v>0</v>
      </c>
      <c r="AB79" s="69">
        <v>0</v>
      </c>
      <c r="AC79" s="69">
        <v>0</v>
      </c>
      <c r="AD79" s="69">
        <v>0</v>
      </c>
      <c r="AE79" s="69">
        <v>0</v>
      </c>
      <c r="AF79" s="69">
        <v>0</v>
      </c>
      <c r="AG79" s="69">
        <v>0</v>
      </c>
      <c r="AH79" s="180"/>
      <c r="AI79" s="128">
        <f>SUM(C79:AG79)</f>
        <v>7</v>
      </c>
      <c r="AJ79" s="25"/>
      <c r="AL79" s="246" t="str">
        <f t="shared" si="32"/>
        <v>-</v>
      </c>
    </row>
    <row r="80" spans="1:38" ht="15.6" customHeight="1" x14ac:dyDescent="0.2">
      <c r="A80" s="244" t="s">
        <v>78</v>
      </c>
      <c r="B80" s="29" t="s">
        <v>5</v>
      </c>
      <c r="C80" s="188" t="str">
        <f>C79</f>
        <v>x</v>
      </c>
      <c r="D80" s="63" t="s">
        <v>69</v>
      </c>
      <c r="E80" s="63" t="s">
        <v>69</v>
      </c>
      <c r="F80" s="63" t="s">
        <v>69</v>
      </c>
      <c r="G80" s="63" t="s">
        <v>69</v>
      </c>
      <c r="H80" s="63" t="s">
        <v>69</v>
      </c>
      <c r="I80" s="197" t="s">
        <v>69</v>
      </c>
      <c r="J80" s="56" t="s">
        <v>69</v>
      </c>
      <c r="K80" s="197">
        <f>K79</f>
        <v>0</v>
      </c>
      <c r="L80" s="56">
        <f t="shared" ref="L80:N80" si="37">K80-L78+L79</f>
        <v>0</v>
      </c>
      <c r="M80" s="56">
        <f t="shared" si="37"/>
        <v>3</v>
      </c>
      <c r="N80" s="56">
        <f t="shared" si="37"/>
        <v>4</v>
      </c>
      <c r="O80" s="193" t="s">
        <v>69</v>
      </c>
      <c r="P80" s="51" t="s">
        <v>69</v>
      </c>
      <c r="Q80" s="51" t="s">
        <v>69</v>
      </c>
      <c r="R80" s="197">
        <f>N80-R78+R79</f>
        <v>4</v>
      </c>
      <c r="S80" s="56">
        <f t="shared" ref="S80:V80" si="38">R80-S78+S79</f>
        <v>5</v>
      </c>
      <c r="T80" s="41">
        <f t="shared" si="38"/>
        <v>6</v>
      </c>
      <c r="U80" s="233">
        <f t="shared" si="38"/>
        <v>6</v>
      </c>
      <c r="V80" s="41">
        <f t="shared" si="38"/>
        <v>6</v>
      </c>
      <c r="W80" s="204" t="s">
        <v>69</v>
      </c>
      <c r="X80" s="41">
        <f>V80-X78+X79</f>
        <v>4</v>
      </c>
      <c r="Y80" s="42">
        <f t="shared" ref="Y80:AH80" si="39">X80-Y78+Y79</f>
        <v>3</v>
      </c>
      <c r="Z80" s="42">
        <f t="shared" si="39"/>
        <v>4</v>
      </c>
      <c r="AA80" s="42">
        <f t="shared" si="39"/>
        <v>3</v>
      </c>
      <c r="AB80" s="42">
        <f t="shared" si="39"/>
        <v>2</v>
      </c>
      <c r="AC80" s="42">
        <f t="shared" si="39"/>
        <v>1</v>
      </c>
      <c r="AD80" s="42">
        <f t="shared" si="39"/>
        <v>1</v>
      </c>
      <c r="AE80" s="42">
        <f t="shared" si="39"/>
        <v>1</v>
      </c>
      <c r="AF80" s="42">
        <f t="shared" si="39"/>
        <v>1</v>
      </c>
      <c r="AG80" s="42">
        <f t="shared" si="39"/>
        <v>1</v>
      </c>
      <c r="AH80" s="42">
        <f t="shared" si="39"/>
        <v>0</v>
      </c>
      <c r="AI80" s="129"/>
      <c r="AJ80" s="26">
        <f>MAX(C80:AH80)</f>
        <v>6</v>
      </c>
      <c r="AL80" s="246">
        <f t="shared" si="32"/>
        <v>0</v>
      </c>
    </row>
    <row r="81" spans="1:38" ht="15.6" customHeight="1" x14ac:dyDescent="0.2">
      <c r="A81" s="245"/>
      <c r="B81" s="29" t="s">
        <v>6</v>
      </c>
      <c r="C81" s="191"/>
      <c r="D81" s="110"/>
      <c r="E81" s="110"/>
      <c r="F81" s="189" t="s">
        <v>69</v>
      </c>
      <c r="G81" s="110"/>
      <c r="H81" s="110"/>
      <c r="I81" s="114"/>
      <c r="J81" s="115"/>
      <c r="K81" s="199" t="s">
        <v>69</v>
      </c>
      <c r="L81" s="115"/>
      <c r="M81" s="115"/>
      <c r="N81" s="115"/>
      <c r="O81" s="211"/>
      <c r="P81" s="113" t="s">
        <v>69</v>
      </c>
      <c r="Q81" s="112"/>
      <c r="R81" s="210"/>
      <c r="S81" s="115"/>
      <c r="T81" s="184"/>
      <c r="U81" s="187"/>
      <c r="V81" s="185">
        <v>18.329999999999998</v>
      </c>
      <c r="W81" s="205" t="s">
        <v>69</v>
      </c>
      <c r="X81" s="184"/>
      <c r="Y81" s="104"/>
      <c r="Z81" s="106">
        <v>18.37</v>
      </c>
      <c r="AA81" s="104"/>
      <c r="AB81" s="104"/>
      <c r="AC81" s="104"/>
      <c r="AD81" s="104"/>
      <c r="AE81" s="104"/>
      <c r="AF81" s="104"/>
      <c r="AG81" s="104"/>
      <c r="AH81" s="186">
        <v>18.46</v>
      </c>
      <c r="AI81" s="130">
        <v>0.31</v>
      </c>
      <c r="AJ81" s="25"/>
      <c r="AL81" s="246" t="str">
        <f t="shared" si="32"/>
        <v>-</v>
      </c>
    </row>
    <row r="82" spans="1:38" ht="15.6" customHeight="1" x14ac:dyDescent="0.2">
      <c r="A82" s="245"/>
      <c r="B82" s="29" t="s">
        <v>7</v>
      </c>
      <c r="C82" s="108" t="s">
        <v>69</v>
      </c>
      <c r="D82" s="110"/>
      <c r="E82" s="110"/>
      <c r="F82" s="189" t="s">
        <v>69</v>
      </c>
      <c r="G82" s="110"/>
      <c r="H82" s="110"/>
      <c r="I82" s="198" t="s">
        <v>69</v>
      </c>
      <c r="J82" s="115"/>
      <c r="K82" s="200">
        <v>18.149999999999999</v>
      </c>
      <c r="L82" s="115"/>
      <c r="M82" s="115"/>
      <c r="N82" s="115"/>
      <c r="O82" s="211"/>
      <c r="P82" s="113" t="s">
        <v>69</v>
      </c>
      <c r="Q82" s="112"/>
      <c r="R82" s="210"/>
      <c r="S82" s="115"/>
      <c r="T82" s="184"/>
      <c r="U82" s="187"/>
      <c r="V82" s="185">
        <v>18.329999999999998</v>
      </c>
      <c r="W82" s="207"/>
      <c r="X82" s="184"/>
      <c r="Y82" s="104"/>
      <c r="Z82" s="106">
        <v>18.38</v>
      </c>
      <c r="AA82" s="104"/>
      <c r="AB82" s="104"/>
      <c r="AC82" s="104"/>
      <c r="AD82" s="104"/>
      <c r="AE82" s="104"/>
      <c r="AF82" s="104"/>
      <c r="AG82" s="104"/>
      <c r="AH82" s="187"/>
      <c r="AI82" s="129"/>
      <c r="AJ82" s="27"/>
      <c r="AL82" s="246" t="str">
        <f t="shared" si="32"/>
        <v>-</v>
      </c>
    </row>
    <row r="83" spans="1:38" ht="15.6" customHeight="1" thickBot="1" x14ac:dyDescent="0.25">
      <c r="A83" s="125">
        <v>227</v>
      </c>
      <c r="B83" s="34" t="s">
        <v>9</v>
      </c>
      <c r="C83" s="181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3"/>
      <c r="R83" s="182"/>
      <c r="S83" s="182"/>
      <c r="T83" s="182"/>
      <c r="U83" s="238"/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3"/>
      <c r="AI83" s="131"/>
      <c r="AJ83" s="28"/>
      <c r="AL83" s="246" t="str">
        <f t="shared" si="32"/>
        <v>-</v>
      </c>
    </row>
    <row r="84" spans="1:38" ht="15.6" customHeight="1" x14ac:dyDescent="0.2">
      <c r="A84" s="123"/>
      <c r="B84" s="30" t="s">
        <v>3</v>
      </c>
      <c r="C84" s="190"/>
      <c r="D84" s="66">
        <v>0</v>
      </c>
      <c r="E84" s="66">
        <v>0</v>
      </c>
      <c r="F84" s="66">
        <v>0</v>
      </c>
      <c r="G84" s="66">
        <v>0</v>
      </c>
      <c r="H84" s="66">
        <v>0</v>
      </c>
      <c r="I84" s="201"/>
      <c r="J84" s="68" t="s">
        <v>69</v>
      </c>
      <c r="K84" s="195" t="s">
        <v>69</v>
      </c>
      <c r="L84" s="68" t="s">
        <v>69</v>
      </c>
      <c r="M84" s="68" t="s">
        <v>69</v>
      </c>
      <c r="N84" s="68" t="s">
        <v>69</v>
      </c>
      <c r="O84" s="208" t="s">
        <v>69</v>
      </c>
      <c r="P84" s="67" t="s">
        <v>69</v>
      </c>
      <c r="Q84" s="67" t="s">
        <v>69</v>
      </c>
      <c r="R84" s="209" t="s">
        <v>69</v>
      </c>
      <c r="S84" s="68" t="s">
        <v>69</v>
      </c>
      <c r="T84" s="177">
        <v>0</v>
      </c>
      <c r="U84" s="178">
        <v>0</v>
      </c>
      <c r="V84" s="177">
        <v>0</v>
      </c>
      <c r="W84" s="203" t="s">
        <v>69</v>
      </c>
      <c r="X84" s="177">
        <v>1</v>
      </c>
      <c r="Y84" s="65">
        <v>2</v>
      </c>
      <c r="Z84" s="65">
        <v>0</v>
      </c>
      <c r="AA84" s="65">
        <v>1</v>
      </c>
      <c r="AB84" s="65">
        <v>0</v>
      </c>
      <c r="AC84" s="65">
        <v>1</v>
      </c>
      <c r="AD84" s="65">
        <v>0</v>
      </c>
      <c r="AE84" s="65">
        <v>0</v>
      </c>
      <c r="AF84" s="65">
        <v>0</v>
      </c>
      <c r="AG84" s="65">
        <v>2</v>
      </c>
      <c r="AH84" s="178">
        <v>0</v>
      </c>
      <c r="AI84" s="127" t="s">
        <v>8</v>
      </c>
      <c r="AJ84" s="24"/>
      <c r="AL84" s="246" t="str">
        <f t="shared" si="32"/>
        <v>-</v>
      </c>
    </row>
    <row r="85" spans="1:38" ht="15.6" customHeight="1" x14ac:dyDescent="0.2">
      <c r="A85" s="124">
        <v>19.149999999999999</v>
      </c>
      <c r="B85" s="31" t="s">
        <v>4</v>
      </c>
      <c r="C85" s="70">
        <v>2</v>
      </c>
      <c r="D85" s="71">
        <v>0</v>
      </c>
      <c r="E85" s="71">
        <v>0</v>
      </c>
      <c r="F85" s="71">
        <v>1</v>
      </c>
      <c r="G85" s="71">
        <v>0</v>
      </c>
      <c r="H85" s="71">
        <v>2</v>
      </c>
      <c r="I85" s="73" t="s">
        <v>69</v>
      </c>
      <c r="J85" s="74" t="s">
        <v>69</v>
      </c>
      <c r="K85" s="196" t="s">
        <v>69</v>
      </c>
      <c r="L85" s="74" t="s">
        <v>69</v>
      </c>
      <c r="M85" s="74" t="s">
        <v>69</v>
      </c>
      <c r="N85" s="74" t="s">
        <v>69</v>
      </c>
      <c r="O85" s="192" t="s">
        <v>69</v>
      </c>
      <c r="P85" s="72" t="s">
        <v>69</v>
      </c>
      <c r="Q85" s="72" t="s">
        <v>69</v>
      </c>
      <c r="R85" s="196" t="s">
        <v>69</v>
      </c>
      <c r="S85" s="74" t="s">
        <v>69</v>
      </c>
      <c r="T85" s="179">
        <v>2</v>
      </c>
      <c r="U85" s="236">
        <v>0</v>
      </c>
      <c r="V85" s="179">
        <v>0</v>
      </c>
      <c r="W85" s="206"/>
      <c r="X85" s="179">
        <v>0</v>
      </c>
      <c r="Y85" s="69">
        <v>0</v>
      </c>
      <c r="Z85" s="69">
        <v>0</v>
      </c>
      <c r="AA85" s="69">
        <v>0</v>
      </c>
      <c r="AB85" s="69">
        <v>0</v>
      </c>
      <c r="AC85" s="69">
        <v>0</v>
      </c>
      <c r="AD85" s="69">
        <v>0</v>
      </c>
      <c r="AE85" s="69">
        <v>0</v>
      </c>
      <c r="AF85" s="69">
        <v>0</v>
      </c>
      <c r="AG85" s="69">
        <v>0</v>
      </c>
      <c r="AH85" s="180"/>
      <c r="AI85" s="128">
        <f>SUM(C85:AG85)</f>
        <v>7</v>
      </c>
      <c r="AJ85" s="25"/>
      <c r="AL85" s="246" t="str">
        <f t="shared" si="32"/>
        <v>-</v>
      </c>
    </row>
    <row r="86" spans="1:38" ht="15.6" customHeight="1" x14ac:dyDescent="0.2">
      <c r="A86" s="244" t="s">
        <v>80</v>
      </c>
      <c r="B86" s="29" t="s">
        <v>5</v>
      </c>
      <c r="C86" s="188">
        <f>C85</f>
        <v>2</v>
      </c>
      <c r="D86" s="63">
        <f t="shared" ref="D86:H86" si="40">C86-D84+D85</f>
        <v>2</v>
      </c>
      <c r="E86" s="63">
        <f t="shared" si="40"/>
        <v>2</v>
      </c>
      <c r="F86" s="63">
        <f t="shared" si="40"/>
        <v>3</v>
      </c>
      <c r="G86" s="63">
        <f t="shared" si="40"/>
        <v>3</v>
      </c>
      <c r="H86" s="63">
        <f t="shared" si="40"/>
        <v>5</v>
      </c>
      <c r="I86" s="197" t="s">
        <v>69</v>
      </c>
      <c r="J86" s="56" t="s">
        <v>69</v>
      </c>
      <c r="K86" s="197" t="s">
        <v>69</v>
      </c>
      <c r="L86" s="56" t="s">
        <v>69</v>
      </c>
      <c r="M86" s="56" t="s">
        <v>69</v>
      </c>
      <c r="N86" s="56" t="s">
        <v>69</v>
      </c>
      <c r="O86" s="193" t="s">
        <v>69</v>
      </c>
      <c r="P86" s="51" t="s">
        <v>69</v>
      </c>
      <c r="Q86" s="51" t="s">
        <v>69</v>
      </c>
      <c r="R86" s="197" t="s">
        <v>69</v>
      </c>
      <c r="S86" s="56" t="s">
        <v>69</v>
      </c>
      <c r="T86" s="41">
        <f>H86-T84+T85</f>
        <v>7</v>
      </c>
      <c r="U86" s="233">
        <f t="shared" ref="U86" si="41">T86-U84+U85</f>
        <v>7</v>
      </c>
      <c r="V86" s="41">
        <f t="shared" ref="V86" si="42">U86-V84+V85</f>
        <v>7</v>
      </c>
      <c r="W86" s="204" t="s">
        <v>69</v>
      </c>
      <c r="X86" s="41">
        <f>V86-X84+X85</f>
        <v>6</v>
      </c>
      <c r="Y86" s="42">
        <f t="shared" ref="Y86:AH86" si="43">X86-Y84+Y85</f>
        <v>4</v>
      </c>
      <c r="Z86" s="42">
        <f t="shared" si="43"/>
        <v>4</v>
      </c>
      <c r="AA86" s="42">
        <f t="shared" si="43"/>
        <v>3</v>
      </c>
      <c r="AB86" s="42">
        <f t="shared" si="43"/>
        <v>3</v>
      </c>
      <c r="AC86" s="42">
        <f t="shared" si="43"/>
        <v>2</v>
      </c>
      <c r="AD86" s="42">
        <f t="shared" si="43"/>
        <v>2</v>
      </c>
      <c r="AE86" s="42">
        <f t="shared" si="43"/>
        <v>2</v>
      </c>
      <c r="AF86" s="42">
        <f t="shared" si="43"/>
        <v>2</v>
      </c>
      <c r="AG86" s="42">
        <f t="shared" si="43"/>
        <v>0</v>
      </c>
      <c r="AH86" s="42">
        <f t="shared" si="43"/>
        <v>0</v>
      </c>
      <c r="AI86" s="129"/>
      <c r="AJ86" s="26">
        <f>MAX(C86:AH86)</f>
        <v>7</v>
      </c>
      <c r="AL86" s="246">
        <f t="shared" si="32"/>
        <v>2</v>
      </c>
    </row>
    <row r="87" spans="1:38" ht="15.6" customHeight="1" x14ac:dyDescent="0.2">
      <c r="A87" s="245"/>
      <c r="B87" s="29" t="s">
        <v>6</v>
      </c>
      <c r="C87" s="191"/>
      <c r="D87" s="110"/>
      <c r="E87" s="110"/>
      <c r="F87" s="189">
        <v>19.22</v>
      </c>
      <c r="G87" s="110"/>
      <c r="H87" s="110"/>
      <c r="I87" s="114"/>
      <c r="J87" s="115"/>
      <c r="K87" s="199" t="s">
        <v>69</v>
      </c>
      <c r="L87" s="115"/>
      <c r="M87" s="115"/>
      <c r="N87" s="115"/>
      <c r="O87" s="211"/>
      <c r="P87" s="113" t="s">
        <v>69</v>
      </c>
      <c r="Q87" s="112"/>
      <c r="R87" s="210"/>
      <c r="S87" s="115"/>
      <c r="T87" s="184"/>
      <c r="U87" s="187"/>
      <c r="V87" s="185">
        <v>19.3</v>
      </c>
      <c r="W87" s="205" t="s">
        <v>69</v>
      </c>
      <c r="X87" s="184"/>
      <c r="Y87" s="104"/>
      <c r="Z87" s="106">
        <v>19.350000000000001</v>
      </c>
      <c r="AA87" s="104"/>
      <c r="AB87" s="104"/>
      <c r="AC87" s="104"/>
      <c r="AD87" s="104"/>
      <c r="AE87" s="104"/>
      <c r="AF87" s="104"/>
      <c r="AG87" s="104"/>
      <c r="AH87" s="186">
        <v>19.43</v>
      </c>
      <c r="AI87" s="130">
        <v>0.24</v>
      </c>
      <c r="AJ87" s="25"/>
      <c r="AL87" s="246" t="str">
        <f t="shared" si="32"/>
        <v>-</v>
      </c>
    </row>
    <row r="88" spans="1:38" ht="15.6" customHeight="1" x14ac:dyDescent="0.2">
      <c r="A88" s="245"/>
      <c r="B88" s="29" t="s">
        <v>7</v>
      </c>
      <c r="C88" s="108">
        <v>19.190000000000001</v>
      </c>
      <c r="D88" s="110"/>
      <c r="E88" s="110"/>
      <c r="F88" s="189">
        <v>19.23</v>
      </c>
      <c r="G88" s="110"/>
      <c r="H88" s="110"/>
      <c r="I88" s="198" t="s">
        <v>69</v>
      </c>
      <c r="J88" s="115"/>
      <c r="K88" s="200" t="s">
        <v>69</v>
      </c>
      <c r="L88" s="115"/>
      <c r="M88" s="115"/>
      <c r="N88" s="115"/>
      <c r="O88" s="211"/>
      <c r="P88" s="113" t="s">
        <v>69</v>
      </c>
      <c r="Q88" s="112"/>
      <c r="R88" s="210"/>
      <c r="S88" s="115"/>
      <c r="T88" s="184"/>
      <c r="U88" s="187"/>
      <c r="V88" s="185">
        <v>19.3</v>
      </c>
      <c r="W88" s="207"/>
      <c r="X88" s="184"/>
      <c r="Y88" s="104"/>
      <c r="Z88" s="106">
        <v>19.350000000000001</v>
      </c>
      <c r="AA88" s="104"/>
      <c r="AB88" s="104"/>
      <c r="AC88" s="104"/>
      <c r="AD88" s="104"/>
      <c r="AE88" s="104"/>
      <c r="AF88" s="104"/>
      <c r="AG88" s="104"/>
      <c r="AH88" s="187"/>
      <c r="AI88" s="129"/>
      <c r="AJ88" s="27"/>
      <c r="AL88" s="246" t="str">
        <f t="shared" si="32"/>
        <v>-</v>
      </c>
    </row>
    <row r="89" spans="1:38" ht="15.6" customHeight="1" thickBot="1" x14ac:dyDescent="0.25">
      <c r="A89" s="125">
        <v>227</v>
      </c>
      <c r="B89" s="34" t="s">
        <v>9</v>
      </c>
      <c r="C89" s="181"/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3"/>
      <c r="R89" s="182"/>
      <c r="S89" s="182"/>
      <c r="T89" s="182"/>
      <c r="U89" s="238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  <c r="AF89" s="182"/>
      <c r="AG89" s="182"/>
      <c r="AH89" s="183"/>
      <c r="AI89" s="131"/>
      <c r="AJ89" s="28"/>
      <c r="AL89" s="246" t="str">
        <f t="shared" si="32"/>
        <v>-</v>
      </c>
    </row>
    <row r="90" spans="1:38" ht="15.6" customHeight="1" x14ac:dyDescent="0.2">
      <c r="A90" s="123"/>
      <c r="B90" s="30" t="s">
        <v>3</v>
      </c>
      <c r="C90" s="190"/>
      <c r="D90" s="66" t="s">
        <v>69</v>
      </c>
      <c r="E90" s="66" t="s">
        <v>69</v>
      </c>
      <c r="F90" s="66" t="s">
        <v>69</v>
      </c>
      <c r="G90" s="66" t="s">
        <v>69</v>
      </c>
      <c r="H90" s="66" t="s">
        <v>69</v>
      </c>
      <c r="I90" s="201"/>
      <c r="J90" s="68" t="s">
        <v>69</v>
      </c>
      <c r="K90" s="195" t="s">
        <v>69</v>
      </c>
      <c r="L90" s="68">
        <v>0</v>
      </c>
      <c r="M90" s="68">
        <v>0</v>
      </c>
      <c r="N90" s="68">
        <v>0</v>
      </c>
      <c r="O90" s="208" t="s">
        <v>69</v>
      </c>
      <c r="P90" s="67" t="s">
        <v>69</v>
      </c>
      <c r="Q90" s="67" t="s">
        <v>69</v>
      </c>
      <c r="R90" s="209">
        <v>0</v>
      </c>
      <c r="S90" s="68">
        <v>0</v>
      </c>
      <c r="T90" s="177">
        <v>0</v>
      </c>
      <c r="U90" s="178">
        <v>0</v>
      </c>
      <c r="V90" s="177">
        <v>0</v>
      </c>
      <c r="W90" s="203" t="s">
        <v>69</v>
      </c>
      <c r="X90" s="177">
        <v>0</v>
      </c>
      <c r="Y90" s="65">
        <v>1</v>
      </c>
      <c r="Z90" s="65">
        <v>0</v>
      </c>
      <c r="AA90" s="65">
        <v>0</v>
      </c>
      <c r="AB90" s="65">
        <v>0</v>
      </c>
      <c r="AC90" s="65">
        <v>0</v>
      </c>
      <c r="AD90" s="65">
        <v>0</v>
      </c>
      <c r="AE90" s="65">
        <v>0</v>
      </c>
      <c r="AF90" s="65">
        <v>1</v>
      </c>
      <c r="AG90" s="65">
        <v>0</v>
      </c>
      <c r="AH90" s="178">
        <v>0</v>
      </c>
      <c r="AI90" s="127" t="s">
        <v>8</v>
      </c>
      <c r="AJ90" s="24"/>
      <c r="AL90" s="246" t="str">
        <f t="shared" si="32"/>
        <v>-</v>
      </c>
    </row>
    <row r="91" spans="1:38" ht="15.6" customHeight="1" x14ac:dyDescent="0.2">
      <c r="A91" s="124">
        <v>20.23</v>
      </c>
      <c r="B91" s="31" t="s">
        <v>4</v>
      </c>
      <c r="C91" s="70" t="s">
        <v>69</v>
      </c>
      <c r="D91" s="71" t="s">
        <v>69</v>
      </c>
      <c r="E91" s="71" t="s">
        <v>69</v>
      </c>
      <c r="F91" s="71" t="s">
        <v>69</v>
      </c>
      <c r="G91" s="71" t="s">
        <v>69</v>
      </c>
      <c r="H91" s="71" t="s">
        <v>69</v>
      </c>
      <c r="I91" s="73" t="s">
        <v>69</v>
      </c>
      <c r="J91" s="74" t="s">
        <v>69</v>
      </c>
      <c r="K91" s="196">
        <v>0</v>
      </c>
      <c r="L91" s="74">
        <v>0</v>
      </c>
      <c r="M91" s="74">
        <v>1</v>
      </c>
      <c r="N91" s="74">
        <v>0</v>
      </c>
      <c r="O91" s="192" t="s">
        <v>69</v>
      </c>
      <c r="P91" s="72" t="s">
        <v>69</v>
      </c>
      <c r="Q91" s="72" t="s">
        <v>69</v>
      </c>
      <c r="R91" s="196">
        <v>0</v>
      </c>
      <c r="S91" s="74">
        <v>1</v>
      </c>
      <c r="T91" s="179">
        <v>0</v>
      </c>
      <c r="U91" s="236">
        <v>0</v>
      </c>
      <c r="V91" s="179">
        <v>0</v>
      </c>
      <c r="W91" s="206"/>
      <c r="X91" s="179">
        <v>0</v>
      </c>
      <c r="Y91" s="69">
        <v>0</v>
      </c>
      <c r="Z91" s="69">
        <v>0</v>
      </c>
      <c r="AA91" s="69">
        <v>0</v>
      </c>
      <c r="AB91" s="69">
        <v>0</v>
      </c>
      <c r="AC91" s="69">
        <v>0</v>
      </c>
      <c r="AD91" s="69">
        <v>0</v>
      </c>
      <c r="AE91" s="69">
        <v>0</v>
      </c>
      <c r="AF91" s="69">
        <v>0</v>
      </c>
      <c r="AG91" s="69">
        <v>0</v>
      </c>
      <c r="AH91" s="180"/>
      <c r="AI91" s="128">
        <f>SUM(C91:AG91)</f>
        <v>2</v>
      </c>
      <c r="AJ91" s="25"/>
      <c r="AL91" s="246" t="str">
        <f t="shared" si="32"/>
        <v>-</v>
      </c>
    </row>
    <row r="92" spans="1:38" ht="15.6" customHeight="1" x14ac:dyDescent="0.2">
      <c r="A92" s="244" t="s">
        <v>78</v>
      </c>
      <c r="B92" s="29" t="s">
        <v>5</v>
      </c>
      <c r="C92" s="188" t="str">
        <f>C91</f>
        <v>x</v>
      </c>
      <c r="D92" s="63" t="s">
        <v>69</v>
      </c>
      <c r="E92" s="63" t="s">
        <v>69</v>
      </c>
      <c r="F92" s="63" t="s">
        <v>69</v>
      </c>
      <c r="G92" s="63" t="s">
        <v>69</v>
      </c>
      <c r="H92" s="63" t="s">
        <v>69</v>
      </c>
      <c r="I92" s="197" t="s">
        <v>69</v>
      </c>
      <c r="J92" s="56" t="s">
        <v>69</v>
      </c>
      <c r="K92" s="197">
        <f>K91</f>
        <v>0</v>
      </c>
      <c r="L92" s="56">
        <f t="shared" ref="L92:N92" si="44">K92-L90+L91</f>
        <v>0</v>
      </c>
      <c r="M92" s="56">
        <f t="shared" si="44"/>
        <v>1</v>
      </c>
      <c r="N92" s="56">
        <f t="shared" si="44"/>
        <v>1</v>
      </c>
      <c r="O92" s="193" t="s">
        <v>69</v>
      </c>
      <c r="P92" s="51" t="s">
        <v>69</v>
      </c>
      <c r="Q92" s="51" t="s">
        <v>69</v>
      </c>
      <c r="R92" s="197">
        <f>N92-R90+R91</f>
        <v>1</v>
      </c>
      <c r="S92" s="56">
        <f t="shared" ref="S92:V92" si="45">R92-S90+S91</f>
        <v>2</v>
      </c>
      <c r="T92" s="41">
        <f t="shared" si="45"/>
        <v>2</v>
      </c>
      <c r="U92" s="233">
        <f t="shared" si="45"/>
        <v>2</v>
      </c>
      <c r="V92" s="41">
        <f t="shared" si="45"/>
        <v>2</v>
      </c>
      <c r="W92" s="204" t="s">
        <v>69</v>
      </c>
      <c r="X92" s="41">
        <f>V92-X90+X91</f>
        <v>2</v>
      </c>
      <c r="Y92" s="42">
        <f t="shared" ref="Y92:AH92" si="46">X92-Y90+Y91</f>
        <v>1</v>
      </c>
      <c r="Z92" s="42">
        <f t="shared" si="46"/>
        <v>1</v>
      </c>
      <c r="AA92" s="42">
        <f t="shared" si="46"/>
        <v>1</v>
      </c>
      <c r="AB92" s="42">
        <f t="shared" si="46"/>
        <v>1</v>
      </c>
      <c r="AC92" s="42">
        <f t="shared" si="46"/>
        <v>1</v>
      </c>
      <c r="AD92" s="42">
        <f t="shared" si="46"/>
        <v>1</v>
      </c>
      <c r="AE92" s="42">
        <f t="shared" si="46"/>
        <v>1</v>
      </c>
      <c r="AF92" s="42">
        <f t="shared" si="46"/>
        <v>0</v>
      </c>
      <c r="AG92" s="42">
        <f t="shared" si="46"/>
        <v>0</v>
      </c>
      <c r="AH92" s="42">
        <f t="shared" si="46"/>
        <v>0</v>
      </c>
      <c r="AI92" s="129"/>
      <c r="AJ92" s="26">
        <f>MAX(C92:AH92)</f>
        <v>2</v>
      </c>
      <c r="AL92" s="246">
        <f t="shared" si="32"/>
        <v>0</v>
      </c>
    </row>
    <row r="93" spans="1:38" ht="15.6" customHeight="1" x14ac:dyDescent="0.2">
      <c r="A93" s="245"/>
      <c r="B93" s="29" t="s">
        <v>6</v>
      </c>
      <c r="C93" s="191"/>
      <c r="D93" s="110"/>
      <c r="E93" s="110"/>
      <c r="F93" s="189" t="s">
        <v>69</v>
      </c>
      <c r="G93" s="110"/>
      <c r="H93" s="110"/>
      <c r="I93" s="114"/>
      <c r="J93" s="115"/>
      <c r="K93" s="199" t="s">
        <v>69</v>
      </c>
      <c r="L93" s="115"/>
      <c r="M93" s="115"/>
      <c r="N93" s="115"/>
      <c r="O93" s="211"/>
      <c r="P93" s="113" t="s">
        <v>69</v>
      </c>
      <c r="Q93" s="112"/>
      <c r="R93" s="210"/>
      <c r="S93" s="115"/>
      <c r="T93" s="184"/>
      <c r="U93" s="187"/>
      <c r="V93" s="185">
        <v>20.399999999999999</v>
      </c>
      <c r="W93" s="205" t="s">
        <v>69</v>
      </c>
      <c r="X93" s="184"/>
      <c r="Y93" s="104"/>
      <c r="Z93" s="106">
        <v>20.440000000000001</v>
      </c>
      <c r="AA93" s="104"/>
      <c r="AB93" s="104"/>
      <c r="AC93" s="104"/>
      <c r="AD93" s="104"/>
      <c r="AE93" s="104"/>
      <c r="AF93" s="104"/>
      <c r="AG93" s="104"/>
      <c r="AH93" s="186">
        <v>20.52</v>
      </c>
      <c r="AI93" s="130">
        <v>0.28999999999999998</v>
      </c>
      <c r="AJ93" s="25"/>
      <c r="AL93" s="246" t="str">
        <f t="shared" si="32"/>
        <v>-</v>
      </c>
    </row>
    <row r="94" spans="1:38" ht="15.6" customHeight="1" x14ac:dyDescent="0.2">
      <c r="A94" s="245"/>
      <c r="B94" s="29" t="s">
        <v>7</v>
      </c>
      <c r="C94" s="108" t="s">
        <v>69</v>
      </c>
      <c r="D94" s="110"/>
      <c r="E94" s="110"/>
      <c r="F94" s="189" t="s">
        <v>69</v>
      </c>
      <c r="G94" s="110"/>
      <c r="H94" s="110"/>
      <c r="I94" s="198" t="s">
        <v>69</v>
      </c>
      <c r="J94" s="115"/>
      <c r="K94" s="200">
        <v>20.23</v>
      </c>
      <c r="L94" s="115"/>
      <c r="M94" s="115"/>
      <c r="N94" s="115"/>
      <c r="O94" s="211"/>
      <c r="P94" s="113" t="s">
        <v>69</v>
      </c>
      <c r="Q94" s="112"/>
      <c r="R94" s="210"/>
      <c r="S94" s="115"/>
      <c r="T94" s="184"/>
      <c r="U94" s="187"/>
      <c r="V94" s="185">
        <v>20.399999999999999</v>
      </c>
      <c r="W94" s="207"/>
      <c r="X94" s="184"/>
      <c r="Y94" s="104"/>
      <c r="Z94" s="106">
        <v>20.440000000000001</v>
      </c>
      <c r="AA94" s="104"/>
      <c r="AB94" s="104"/>
      <c r="AC94" s="104"/>
      <c r="AD94" s="104"/>
      <c r="AE94" s="104"/>
      <c r="AF94" s="104"/>
      <c r="AG94" s="104"/>
      <c r="AH94" s="187"/>
      <c r="AI94" s="129"/>
      <c r="AJ94" s="27"/>
      <c r="AL94" s="246" t="str">
        <f t="shared" si="32"/>
        <v>-</v>
      </c>
    </row>
    <row r="95" spans="1:38" ht="15.6" customHeight="1" thickBot="1" x14ac:dyDescent="0.25">
      <c r="A95" s="125">
        <v>227</v>
      </c>
      <c r="B95" s="34" t="s">
        <v>9</v>
      </c>
      <c r="C95" s="212"/>
      <c r="D95" s="213"/>
      <c r="E95" s="213"/>
      <c r="F95" s="213"/>
      <c r="G95" s="213"/>
      <c r="H95" s="213"/>
      <c r="I95" s="182"/>
      <c r="J95" s="182"/>
      <c r="K95" s="213"/>
      <c r="L95" s="213"/>
      <c r="M95" s="213"/>
      <c r="N95" s="213"/>
      <c r="O95" s="213"/>
      <c r="P95" s="213"/>
      <c r="Q95" s="214"/>
      <c r="R95" s="213"/>
      <c r="S95" s="213"/>
      <c r="T95" s="213"/>
      <c r="U95" s="238"/>
      <c r="V95" s="182"/>
      <c r="W95" s="182"/>
      <c r="X95" s="213"/>
      <c r="Y95" s="213"/>
      <c r="Z95" s="213"/>
      <c r="AA95" s="213"/>
      <c r="AB95" s="213"/>
      <c r="AC95" s="213"/>
      <c r="AD95" s="213"/>
      <c r="AE95" s="213"/>
      <c r="AF95" s="213"/>
      <c r="AG95" s="213"/>
      <c r="AH95" s="214"/>
      <c r="AI95" s="131"/>
      <c r="AJ95" s="28"/>
      <c r="AL95" s="246" t="str">
        <f t="shared" si="32"/>
        <v>-</v>
      </c>
    </row>
    <row r="96" spans="1:38" ht="15.6" customHeight="1" x14ac:dyDescent="0.2">
      <c r="A96" s="133" t="s">
        <v>70</v>
      </c>
      <c r="B96" s="134"/>
      <c r="C96" s="190"/>
      <c r="D96" s="225">
        <f>SUMIF($B$6:$B95,"l. wys.",D$6:D95)</f>
        <v>0</v>
      </c>
      <c r="E96" s="225">
        <f>SUMIF($B$6:$B95,"l. wys.",E$6:E95)</f>
        <v>0</v>
      </c>
      <c r="F96" s="225">
        <f>SUMIF($B$6:$B95,"l. wys.",F$6:F95)</f>
        <v>0</v>
      </c>
      <c r="G96" s="225">
        <f>SUMIF($B$6:$B95,"l. wys.",G$6:G95)</f>
        <v>0</v>
      </c>
      <c r="H96" s="169">
        <f>SUMIF($B$6:$B95,"l. wys.",H$6:H95)</f>
        <v>3</v>
      </c>
      <c r="I96" s="201"/>
      <c r="J96" s="156">
        <f>SUMIF($B$6:$B95,"l. wys.",J$6:J95)</f>
        <v>0</v>
      </c>
      <c r="K96" s="228">
        <f>SUMIF($B$6:$B95,"l. wys.",K$6:K95)</f>
        <v>2</v>
      </c>
      <c r="L96" s="219">
        <f>SUMIF($B$6:$B95,"l. wys.",L$6:L95)</f>
        <v>0</v>
      </c>
      <c r="M96" s="219">
        <f>SUMIF($B$6:$B95,"l. wys.",M$6:M95)</f>
        <v>4</v>
      </c>
      <c r="N96" s="154">
        <f>SUMIF($B$6:$B95,"l. wys.",N$6:N95)</f>
        <v>1</v>
      </c>
      <c r="O96" s="230">
        <f>SUMIF($B$6:$B95,"l. wys.",O$6:O95)</f>
        <v>0</v>
      </c>
      <c r="P96" s="222">
        <f>SUMIF($B$6:$B95,"l. wys.",P$6:P95)</f>
        <v>0</v>
      </c>
      <c r="Q96" s="164">
        <f>SUMIF($B$6:$B95,"l. wys.",Q$6:Q95)</f>
        <v>0</v>
      </c>
      <c r="R96" s="228">
        <f>SUMIF($B$6:$B95,"l. wys.",R$6:R95)</f>
        <v>0</v>
      </c>
      <c r="S96" s="154">
        <f>SUMIF($B$6:$B95,"l. wys.",S$6:S95)</f>
        <v>3</v>
      </c>
      <c r="T96" s="137">
        <f>SUMIF($B$6:$B95,"l. wys.",T$6:T95)</f>
        <v>8</v>
      </c>
      <c r="U96" s="138">
        <f>SUMIF($B$6:$B95,"l. wys.",U$6:U95)</f>
        <v>0</v>
      </c>
      <c r="V96" s="148">
        <f>SUMIF($B$6:$B95,"l. wys.",V$6:V95)</f>
        <v>1</v>
      </c>
      <c r="W96" s="231">
        <f>SUMIF($B$6:$B95,"l. wys.",W$6:W95)</f>
        <v>4</v>
      </c>
      <c r="X96" s="218">
        <f>SUMIF($B$6:$B95,"l. wys.",X$6:X95)</f>
        <v>14</v>
      </c>
      <c r="Y96" s="215">
        <f>SUMIF($B$6:$B95,"l. wys.",Y$6:Y95)</f>
        <v>10</v>
      </c>
      <c r="Z96" s="215">
        <f>SUMIF($B$6:$B95,"l. wys.",Z$6:Z95)</f>
        <v>5</v>
      </c>
      <c r="AA96" s="215">
        <f>SUMIF($B$6:$B95,"l. wys.",AA$6:AA95)</f>
        <v>10</v>
      </c>
      <c r="AB96" s="215">
        <f>SUMIF($B$6:$B95,"l. wys.",AB$6:AB95)</f>
        <v>13</v>
      </c>
      <c r="AC96" s="215">
        <f>SUMIF($B$6:$B95,"l. wys.",AC$6:AC95)</f>
        <v>9</v>
      </c>
      <c r="AD96" s="215">
        <f>SUMIF($B$6:$B95,"l. wys.",AD$6:AD95)</f>
        <v>12</v>
      </c>
      <c r="AE96" s="215">
        <f>SUMIF($B$6:$B95,"l. wys.",AE$6:AE95)</f>
        <v>20</v>
      </c>
      <c r="AF96" s="215">
        <f>SUMIF($B$6:$B95,"l. wys.",AF$6:AF95)</f>
        <v>9</v>
      </c>
      <c r="AG96" s="215">
        <f>SUMIF($B$6:$B95,"l. wys.",AG$6:AG95)</f>
        <v>23</v>
      </c>
      <c r="AH96" s="138">
        <f>SUMIF($B$6:$B95,"l. wys.",AH$6:AH95)</f>
        <v>7</v>
      </c>
      <c r="AI96" s="139" t="str">
        <f>"Σ: "&amp;SUM(C96:AH96)</f>
        <v>Σ: 158</v>
      </c>
      <c r="AL96" s="246" t="str">
        <f t="shared" si="32"/>
        <v>-</v>
      </c>
    </row>
    <row r="97" spans="1:38" ht="15.6" customHeight="1" thickBot="1" x14ac:dyDescent="0.25">
      <c r="A97" s="140" t="s">
        <v>71</v>
      </c>
      <c r="B97" s="141"/>
      <c r="C97" s="227">
        <f>SUMIF($B$6:$B95,"l. wsiad.",C$6:C95)</f>
        <v>7</v>
      </c>
      <c r="D97" s="226">
        <f>SUMIF($B$6:$B95,"l. wsiad.",D$6:D95)</f>
        <v>9</v>
      </c>
      <c r="E97" s="226">
        <f>SUMIF($B$6:$B95,"l. wsiad.",E$6:E95)</f>
        <v>4</v>
      </c>
      <c r="F97" s="226">
        <f>SUMIF($B$6:$B95,"l. wsiad.",F$6:F95)</f>
        <v>7</v>
      </c>
      <c r="G97" s="226">
        <f>SUMIF($B$6:$B95,"l. wsiad.",G$6:G95)</f>
        <v>0</v>
      </c>
      <c r="H97" s="171">
        <f>SUMIF($B$6:$B95,"l. wsiad.",H$6:H95)</f>
        <v>4</v>
      </c>
      <c r="I97" s="221">
        <f>SUMIF($B$6:$B95,"l. wsiad.",I$6:I95)</f>
        <v>5</v>
      </c>
      <c r="J97" s="160">
        <f>SUMIF($B$6:$B95,"l. wsiad.",J$6:J95)</f>
        <v>0</v>
      </c>
      <c r="K97" s="229">
        <f>SUMIF($B$6:$B95,"l. wsiad.",K$6:K95)</f>
        <v>12</v>
      </c>
      <c r="L97" s="220">
        <f>SUMIF($B$6:$B95,"l. wsiad.",L$6:L95)</f>
        <v>3</v>
      </c>
      <c r="M97" s="220">
        <f>SUMIF($B$6:$B95,"l. wsiad.",M$6:M95)</f>
        <v>17</v>
      </c>
      <c r="N97" s="158">
        <f>SUMIF($B$6:$B95,"l. wsiad.",N$6:N95)</f>
        <v>9</v>
      </c>
      <c r="O97" s="224">
        <f>SUMIF($B$6:$B95,"l. wsiad.",O$6:O95)</f>
        <v>2</v>
      </c>
      <c r="P97" s="223">
        <f>SUMIF($B$6:$B95,"l. wsiad.",P$6:P95)</f>
        <v>6</v>
      </c>
      <c r="Q97" s="167">
        <f>SUMIF($B$6:$B95,"l. wsiad.",Q$6:Q95)</f>
        <v>0</v>
      </c>
      <c r="R97" s="229">
        <f>SUMIF($B$6:$B95,"l. wsiad.",R$6:R95)</f>
        <v>2</v>
      </c>
      <c r="S97" s="158">
        <f>SUMIF($B$6:$B95,"l. wsiad.",S$6:S95)</f>
        <v>5</v>
      </c>
      <c r="T97" s="145">
        <f>SUMIF($B$6:$B95,"l. wsiad.",T$6:T95)</f>
        <v>12</v>
      </c>
      <c r="U97" s="150">
        <f>SUMIF($B$6:$B95,"l. wsiad.",U$6:U95)</f>
        <v>1</v>
      </c>
      <c r="V97" s="149">
        <f>SUMIF($B$6:$B95,"l. wsiad.",V$6:V95)</f>
        <v>0</v>
      </c>
      <c r="W97" s="217"/>
      <c r="X97" s="142">
        <f>SUMIF($B$6:$B95,"l. wsiad.",X$6:X95)</f>
        <v>21</v>
      </c>
      <c r="Y97" s="216">
        <f>SUMIF($B$6:$B95,"l. wsiad.",Y$6:Y95)</f>
        <v>9</v>
      </c>
      <c r="Z97" s="216">
        <f>SUMIF($B$6:$B95,"l. wsiad.",Z$6:Z95)</f>
        <v>6</v>
      </c>
      <c r="AA97" s="216">
        <f>SUMIF($B$6:$B95,"l. wsiad.",AA$6:AA95)</f>
        <v>0</v>
      </c>
      <c r="AB97" s="216">
        <f>SUMIF($B$6:$B95,"l. wsiad.",AB$6:AB95)</f>
        <v>9</v>
      </c>
      <c r="AC97" s="216">
        <f>SUMIF($B$6:$B95,"l. wsiad.",AC$6:AC95)</f>
        <v>7</v>
      </c>
      <c r="AD97" s="216">
        <f>SUMIF($B$6:$B95,"l. wsiad.",AD$6:AD95)</f>
        <v>2</v>
      </c>
      <c r="AE97" s="216">
        <f>SUMIF($B$6:$B95,"l. wsiad.",AE$6:AE95)</f>
        <v>0</v>
      </c>
      <c r="AF97" s="216">
        <f>SUMIF($B$6:$B95,"l. wsiad.",AF$6:AF95)</f>
        <v>0</v>
      </c>
      <c r="AG97" s="216">
        <f>SUMIF($B$6:$B95,"l. wsiad.",AG$6:AG95)</f>
        <v>0</v>
      </c>
      <c r="AH97" s="146"/>
      <c r="AI97" s="147" t="str">
        <f>"Σ: "&amp;SUM(C97:AH97)</f>
        <v>Σ: 159</v>
      </c>
      <c r="AL97" s="246" t="str">
        <f t="shared" si="32"/>
        <v>-</v>
      </c>
    </row>
    <row r="98" spans="1:38" x14ac:dyDescent="0.2">
      <c r="C98" s="232">
        <v>109</v>
      </c>
      <c r="D98" s="232">
        <v>739</v>
      </c>
      <c r="E98" s="232">
        <v>550</v>
      </c>
      <c r="F98" s="232">
        <v>56</v>
      </c>
      <c r="G98" s="232">
        <v>57</v>
      </c>
      <c r="H98" s="232">
        <v>58</v>
      </c>
      <c r="I98" s="232">
        <v>111</v>
      </c>
      <c r="J98" s="232">
        <v>73</v>
      </c>
      <c r="K98" s="232">
        <v>110</v>
      </c>
      <c r="L98" s="232">
        <v>88</v>
      </c>
      <c r="M98" s="232">
        <v>70</v>
      </c>
      <c r="N98" s="232">
        <v>68</v>
      </c>
      <c r="O98" s="232">
        <v>67</v>
      </c>
      <c r="P98" s="232">
        <v>737</v>
      </c>
      <c r="Q98" s="232">
        <v>670</v>
      </c>
      <c r="R98" s="232">
        <v>57</v>
      </c>
      <c r="S98" s="232">
        <v>58</v>
      </c>
      <c r="T98" s="232">
        <v>59</v>
      </c>
      <c r="U98" s="232">
        <v>48</v>
      </c>
      <c r="V98" s="232">
        <v>61</v>
      </c>
      <c r="W98" s="232">
        <v>103</v>
      </c>
      <c r="X98" s="232">
        <v>120</v>
      </c>
      <c r="Y98" s="232">
        <v>20</v>
      </c>
      <c r="Z98" s="232">
        <v>21</v>
      </c>
      <c r="AA98" s="232">
        <v>22</v>
      </c>
      <c r="AB98" s="232">
        <v>23</v>
      </c>
      <c r="AC98" s="232">
        <v>470</v>
      </c>
      <c r="AD98" s="232">
        <v>350</v>
      </c>
      <c r="AE98" s="232">
        <v>46</v>
      </c>
      <c r="AF98" s="232">
        <v>370</v>
      </c>
      <c r="AG98" s="232" t="s">
        <v>81</v>
      </c>
      <c r="AH98" s="232">
        <v>104</v>
      </c>
      <c r="AL98" s="248">
        <f>SUM(AL8:AL97)</f>
        <v>24</v>
      </c>
    </row>
  </sheetData>
  <mergeCells count="15">
    <mergeCell ref="A80:A82"/>
    <mergeCell ref="A86:A88"/>
    <mergeCell ref="A92:A94"/>
    <mergeCell ref="A44:A46"/>
    <mergeCell ref="A50:A52"/>
    <mergeCell ref="A56:A58"/>
    <mergeCell ref="A62:A64"/>
    <mergeCell ref="A68:A70"/>
    <mergeCell ref="A74:A76"/>
    <mergeCell ref="A38:A40"/>
    <mergeCell ref="A8:A10"/>
    <mergeCell ref="A14:A16"/>
    <mergeCell ref="A20:A22"/>
    <mergeCell ref="A26:A28"/>
    <mergeCell ref="A32:A34"/>
  </mergeCells>
  <conditionalFormatting sqref="C8:T8 K14:T14 O20:T20 T26 O32:T32 X32:AH32 I44:J44 I50:J50 I62:J62 I80:J80 I92:J92 T38 O44:T44 T56 R62:T62 T68 T74 R80:T80 T86 R92:T92 V38:AH38 V32 V26:W26 V20:W20 V14:AH14 V8:AH8 V44:AH44 V50:AH50 V56:AH56 V62:AH62 V68:AH68 V74:AH74 V80:AH80 V86:AH86 V92:AH92">
    <cfRule type="cellIs" dxfId="42" priority="43" operator="equal">
      <formula>$AJ8</formula>
    </cfRule>
  </conditionalFormatting>
  <conditionalFormatting sqref="C14:H14">
    <cfRule type="cellIs" dxfId="41" priority="42" operator="equal">
      <formula>$AJ14</formula>
    </cfRule>
  </conditionalFormatting>
  <conditionalFormatting sqref="I20:N20">
    <cfRule type="cellIs" dxfId="40" priority="41" operator="equal">
      <formula>$AJ20</formula>
    </cfRule>
  </conditionalFormatting>
  <conditionalFormatting sqref="C26:H26">
    <cfRule type="cellIs" dxfId="39" priority="40" operator="equal">
      <formula>$AJ26</formula>
    </cfRule>
  </conditionalFormatting>
  <conditionalFormatting sqref="L32:N32">
    <cfRule type="cellIs" dxfId="38" priority="39" operator="equal">
      <formula>$AJ32</formula>
    </cfRule>
  </conditionalFormatting>
  <conditionalFormatting sqref="C38:H38">
    <cfRule type="cellIs" dxfId="37" priority="38" operator="equal">
      <formula>$AJ38</formula>
    </cfRule>
  </conditionalFormatting>
  <conditionalFormatting sqref="L44:N44">
    <cfRule type="cellIs" dxfId="36" priority="37" operator="equal">
      <formula>$AJ44</formula>
    </cfRule>
  </conditionalFormatting>
  <conditionalFormatting sqref="L50:T50">
    <cfRule type="cellIs" dxfId="35" priority="36" operator="equal">
      <formula>$AJ50</formula>
    </cfRule>
  </conditionalFormatting>
  <conditionalFormatting sqref="C56:H56">
    <cfRule type="cellIs" dxfId="34" priority="35" operator="equal">
      <formula>$AJ56</formula>
    </cfRule>
  </conditionalFormatting>
  <conditionalFormatting sqref="L62:N62">
    <cfRule type="cellIs" dxfId="33" priority="34" operator="equal">
      <formula>$AJ62</formula>
    </cfRule>
  </conditionalFormatting>
  <conditionalFormatting sqref="C68:H68">
    <cfRule type="cellIs" dxfId="32" priority="33" operator="equal">
      <formula>$AJ68</formula>
    </cfRule>
  </conditionalFormatting>
  <conditionalFormatting sqref="C74:H74">
    <cfRule type="cellIs" dxfId="31" priority="32" operator="equal">
      <formula>$AJ74</formula>
    </cfRule>
  </conditionalFormatting>
  <conditionalFormatting sqref="L80:N80">
    <cfRule type="cellIs" dxfId="30" priority="31" operator="equal">
      <formula>$AJ80</formula>
    </cfRule>
  </conditionalFormatting>
  <conditionalFormatting sqref="C86:H86">
    <cfRule type="cellIs" dxfId="29" priority="30" operator="equal">
      <formula>$AJ86</formula>
    </cfRule>
  </conditionalFormatting>
  <conditionalFormatting sqref="L92:N92">
    <cfRule type="cellIs" dxfId="28" priority="29" operator="equal">
      <formula>$AJ92</formula>
    </cfRule>
  </conditionalFormatting>
  <conditionalFormatting sqref="I14:J14">
    <cfRule type="cellIs" dxfId="27" priority="28" operator="equal">
      <formula>$AJ14</formula>
    </cfRule>
  </conditionalFormatting>
  <conditionalFormatting sqref="I32:J32">
    <cfRule type="cellIs" dxfId="26" priority="27" operator="equal">
      <formula>$AJ32</formula>
    </cfRule>
  </conditionalFormatting>
  <conditionalFormatting sqref="O62:Q62">
    <cfRule type="cellIs" dxfId="25" priority="26" operator="equal">
      <formula>$AJ62</formula>
    </cfRule>
  </conditionalFormatting>
  <conditionalFormatting sqref="O80:Q80">
    <cfRule type="cellIs" dxfId="24" priority="25" operator="equal">
      <formula>$AJ80</formula>
    </cfRule>
  </conditionalFormatting>
  <conditionalFormatting sqref="O92:Q92">
    <cfRule type="cellIs" dxfId="23" priority="24" operator="equal">
      <formula>$AJ92</formula>
    </cfRule>
  </conditionalFormatting>
  <conditionalFormatting sqref="C20:H20">
    <cfRule type="cellIs" dxfId="22" priority="23" operator="equal">
      <formula>$AJ20</formula>
    </cfRule>
  </conditionalFormatting>
  <conditionalFormatting sqref="C32:H32">
    <cfRule type="cellIs" dxfId="21" priority="22" operator="equal">
      <formula>$AJ32</formula>
    </cfRule>
  </conditionalFormatting>
  <conditionalFormatting sqref="C44:H44">
    <cfRule type="cellIs" dxfId="20" priority="21" operator="equal">
      <formula>$AJ44</formula>
    </cfRule>
  </conditionalFormatting>
  <conditionalFormatting sqref="C50:H50">
    <cfRule type="cellIs" dxfId="19" priority="20" operator="equal">
      <formula>$AJ50</formula>
    </cfRule>
  </conditionalFormatting>
  <conditionalFormatting sqref="C62:H62">
    <cfRule type="cellIs" dxfId="18" priority="19" operator="equal">
      <formula>$AJ62</formula>
    </cfRule>
  </conditionalFormatting>
  <conditionalFormatting sqref="C80:H80">
    <cfRule type="cellIs" dxfId="17" priority="18" operator="equal">
      <formula>$AJ80</formula>
    </cfRule>
  </conditionalFormatting>
  <conditionalFormatting sqref="C92:H92">
    <cfRule type="cellIs" dxfId="16" priority="17" operator="equal">
      <formula>$AJ92</formula>
    </cfRule>
  </conditionalFormatting>
  <conditionalFormatting sqref="I26:S26">
    <cfRule type="cellIs" dxfId="15" priority="16" operator="equal">
      <formula>$AJ26</formula>
    </cfRule>
  </conditionalFormatting>
  <conditionalFormatting sqref="I38:S38">
    <cfRule type="cellIs" dxfId="14" priority="15" operator="equal">
      <formula>$AJ38</formula>
    </cfRule>
  </conditionalFormatting>
  <conditionalFormatting sqref="I56:S56">
    <cfRule type="cellIs" dxfId="13" priority="14" operator="equal">
      <formula>$AJ56</formula>
    </cfRule>
  </conditionalFormatting>
  <conditionalFormatting sqref="I68:S68">
    <cfRule type="cellIs" dxfId="12" priority="13" operator="equal">
      <formula>$AJ68</formula>
    </cfRule>
  </conditionalFormatting>
  <conditionalFormatting sqref="I74:S74">
    <cfRule type="cellIs" dxfId="11" priority="12" operator="equal">
      <formula>$AJ74</formula>
    </cfRule>
  </conditionalFormatting>
  <conditionalFormatting sqref="I86:S86">
    <cfRule type="cellIs" dxfId="10" priority="11" operator="equal">
      <formula>$AJ86</formula>
    </cfRule>
  </conditionalFormatting>
  <conditionalFormatting sqref="X20:AH20">
    <cfRule type="cellIs" dxfId="9" priority="10" operator="equal">
      <formula>$AJ20</formula>
    </cfRule>
  </conditionalFormatting>
  <conditionalFormatting sqref="X26:AH26">
    <cfRule type="cellIs" dxfId="8" priority="9" operator="equal">
      <formula>$AJ26</formula>
    </cfRule>
  </conditionalFormatting>
  <conditionalFormatting sqref="W32">
    <cfRule type="cellIs" dxfId="7" priority="8" operator="equal">
      <formula>$AJ32</formula>
    </cfRule>
  </conditionalFormatting>
  <conditionalFormatting sqref="K32">
    <cfRule type="cellIs" dxfId="6" priority="7" operator="equal">
      <formula>$AJ32</formula>
    </cfRule>
  </conditionalFormatting>
  <conditionalFormatting sqref="K44">
    <cfRule type="cellIs" dxfId="5" priority="6" operator="equal">
      <formula>$AJ44</formula>
    </cfRule>
  </conditionalFormatting>
  <conditionalFormatting sqref="K50">
    <cfRule type="cellIs" dxfId="4" priority="5" operator="equal">
      <formula>$AJ50</formula>
    </cfRule>
  </conditionalFormatting>
  <conditionalFormatting sqref="K62">
    <cfRule type="cellIs" dxfId="3" priority="4" operator="equal">
      <formula>$AJ62</formula>
    </cfRule>
  </conditionalFormatting>
  <conditionalFormatting sqref="K80">
    <cfRule type="cellIs" dxfId="2" priority="3" operator="equal">
      <formula>$AJ80</formula>
    </cfRule>
  </conditionalFormatting>
  <conditionalFormatting sqref="K92">
    <cfRule type="cellIs" dxfId="1" priority="2" operator="equal">
      <formula>$AJ92</formula>
    </cfRule>
  </conditionalFormatting>
  <conditionalFormatting sqref="U8 U14 U20 U26 U32 U38 U44 U50 U56 U62 U68 U74 U80 U86 U92">
    <cfRule type="cellIs" dxfId="0" priority="1" operator="equal">
      <formula>$AJ8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8</vt:i4>
      </vt:variant>
    </vt:vector>
  </HeadingPairs>
  <TitlesOfParts>
    <vt:vector size="12" baseType="lpstr">
      <vt:lpstr>S NJ&gt;ML</vt:lpstr>
      <vt:lpstr>S ML&gt;NJ</vt:lpstr>
      <vt:lpstr>N NJ&gt;ML</vt:lpstr>
      <vt:lpstr>N ML&gt;NJ</vt:lpstr>
      <vt:lpstr>'N ML&gt;NJ'!Obszar_wydruku</vt:lpstr>
      <vt:lpstr>'N NJ&gt;ML'!Obszar_wydruku</vt:lpstr>
      <vt:lpstr>'S ML&gt;NJ'!Obszar_wydruku</vt:lpstr>
      <vt:lpstr>'S NJ&gt;ML'!Obszar_wydruku</vt:lpstr>
      <vt:lpstr>'N ML&gt;NJ'!Tytuły_wydruku</vt:lpstr>
      <vt:lpstr>'N NJ&gt;ML'!Tytuły_wydruku</vt:lpstr>
      <vt:lpstr>'S ML&gt;NJ'!Tytuły_wydruku</vt:lpstr>
      <vt:lpstr>'S NJ&gt;ML'!Tytuły_wydruku</vt:lpstr>
    </vt:vector>
  </TitlesOfParts>
  <Company>Organizacja Przewozów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Gromadzki</dc:creator>
  <cp:lastModifiedBy>mc</cp:lastModifiedBy>
  <cp:lastPrinted>2016-11-29T22:34:24Z</cp:lastPrinted>
  <dcterms:created xsi:type="dcterms:W3CDTF">2002-10-09T15:00:26Z</dcterms:created>
  <dcterms:modified xsi:type="dcterms:W3CDTF">2016-12-05T20:49:08Z</dcterms:modified>
</cp:coreProperties>
</file>